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15" windowWidth="27660" windowHeight="13995" activeTab="0"/>
  </bookViews>
  <sheets>
    <sheet name="SDS_NN_2019_2021" sheetId="1" r:id="rId1"/>
    <sheet name="SDS_N_2019_2021" sheetId="2" r:id="rId2"/>
    <sheet name="SDS_NN_2019_2020" sheetId="3" r:id="rId3"/>
    <sheet name="SPS_N_2019_2022" sheetId="4" r:id="rId4"/>
    <sheet name="SPS_N_Logopedia_2019_2022" sheetId="5" r:id="rId5"/>
    <sheet name="SPS_NN_2019_2022" sheetId="6" r:id="rId6"/>
  </sheets>
  <definedNames/>
  <calcPr fullCalcOnLoad="1"/>
</workbook>
</file>

<file path=xl/sharedStrings.xml><?xml version="1.0" encoding="utf-8"?>
<sst xmlns="http://schemas.openxmlformats.org/spreadsheetml/2006/main" count="2023" uniqueCount="307">
  <si>
    <t>Zestawienie przedmiotów do planu studiów drugiego stopnia od 2019 r.</t>
  </si>
  <si>
    <t>Kierunek: filologia polska studia drugiego stopnia (SDS)</t>
  </si>
  <si>
    <t>Specjalizacja: nienauczycielska</t>
  </si>
  <si>
    <t>Specjalność: kultura współczesna</t>
  </si>
  <si>
    <t>Legenda:</t>
  </si>
  <si>
    <t>W - wykład</t>
  </si>
  <si>
    <t>CW - ćwiczenia warsztatowe</t>
  </si>
  <si>
    <t>CAU - ćwiczenia audytoryjne</t>
  </si>
  <si>
    <t>P - praktyka</t>
  </si>
  <si>
    <t>Specjalizacja: nauczycielska</t>
  </si>
  <si>
    <t>S - seminarium dyplomowe</t>
  </si>
  <si>
    <t>L - lektorat</t>
  </si>
  <si>
    <t>Przedmioty z obszaru nauk społecznych: Wybrane problemy filmoznawstwa / Wybrane problemy teatrologii / Problemy współczesnego teatru</t>
  </si>
  <si>
    <t>Forma zaliczenia zajęć:</t>
  </si>
  <si>
    <t>Z.oc. - zaliczenie z oceną</t>
  </si>
  <si>
    <t>E - egzamin</t>
  </si>
  <si>
    <t>Oznaczenia:</t>
  </si>
  <si>
    <t>N - liczba godzin zajęć wymagających bezpośredniego udziału nauczyciela akademickiego</t>
  </si>
  <si>
    <t>S - liczba godzin samodzielnej pracy studenta</t>
  </si>
  <si>
    <t>Łączna liczba punktów ECTS - 120</t>
  </si>
  <si>
    <t>Przedmioty z obszaru nauk społecznych: Psychologia i Pedagogika oraz  Wybrane problemy filmoznawstwa / Wybrane problemy teatrologii</t>
  </si>
  <si>
    <t xml:space="preserve">Łączna liczba godzin kontaktowych (N) - 804 </t>
  </si>
  <si>
    <t>w tym specjalizacji nienauczycielskiej (N) - 260;  41 pkt. ECTS</t>
  </si>
  <si>
    <t>ROK I</t>
  </si>
  <si>
    <t>Semestr</t>
  </si>
  <si>
    <t>Łączna liczba godzin kontaktowych (N) - 864 (w tym 60 h przepisanych z SPS - Pedagogika i Psychologia)</t>
  </si>
  <si>
    <t>Forma zajęć</t>
  </si>
  <si>
    <t>Przedmiot</t>
  </si>
  <si>
    <t>w tym specjalizacji nauczycielskiej (N) - 320 h (41 pkt. ECTS)  i 150 h praktyk pedagogicznych (5 pkt. ECTS)</t>
  </si>
  <si>
    <t>Forma zaliczenia</t>
  </si>
  <si>
    <t>Liczba punktów ECTS</t>
  </si>
  <si>
    <t>Liczba godzin</t>
  </si>
  <si>
    <t>Liczba godzin z nauczycielem</t>
  </si>
  <si>
    <t>Liczba godzin - samodzielna praca</t>
  </si>
  <si>
    <t>Zestawienie przedmiotów do planu studiów drugiego stopnia  od 2019 r.</t>
  </si>
  <si>
    <t>W</t>
  </si>
  <si>
    <t>CAU</t>
  </si>
  <si>
    <t>Razem</t>
  </si>
  <si>
    <t>CAU/L</t>
  </si>
  <si>
    <t>S</t>
  </si>
  <si>
    <t>Specjalność kultura współczesna</t>
  </si>
  <si>
    <t>N</t>
  </si>
  <si>
    <t>CAU/CW</t>
  </si>
  <si>
    <t>CAU/L/CW</t>
  </si>
  <si>
    <t>I</t>
  </si>
  <si>
    <t>L</t>
  </si>
  <si>
    <t xml:space="preserve">Lektorat języka obcego *                                           </t>
  </si>
  <si>
    <t>Z. oc</t>
  </si>
  <si>
    <t>* Przedmiot swobodnego wyboru, z możliwością realizacji w języku obcym wykładów monograficznych</t>
  </si>
  <si>
    <t>Bezpieczeństwo i higiena pracy</t>
  </si>
  <si>
    <t>Zal.</t>
  </si>
  <si>
    <t>Zal</t>
  </si>
  <si>
    <t>Przedmioty z obszaru nauk społecznych - psychologia z pedagogiką z zakresu modułu nauczycielskiego oraz</t>
  </si>
  <si>
    <t>Wybrane problemy filmoznawstwa/Wybrane problemy teatrologii</t>
  </si>
  <si>
    <t>W,CAU</t>
  </si>
  <si>
    <t>Teoria literatury</t>
  </si>
  <si>
    <t>Z. oc.</t>
  </si>
  <si>
    <t>Analiza tekstu literaturoznawczego</t>
  </si>
  <si>
    <t>W; CAU</t>
  </si>
  <si>
    <t>Najnowsza literatura powszechna - XX/XXI wiek</t>
  </si>
  <si>
    <t>E</t>
  </si>
  <si>
    <t>Łączna liczba punktów ETCS - 120</t>
  </si>
  <si>
    <t>Łączna liczba godzin kontaktowych (N) - 800 h, w tym:</t>
  </si>
  <si>
    <t>Metodologia badań literackich / Metodologia badań nad językiem*</t>
  </si>
  <si>
    <t>zajęcia specjalności kultura współczesna - 270 h</t>
  </si>
  <si>
    <t>Seminarium magisterskie</t>
  </si>
  <si>
    <t>Kultura współczesna</t>
  </si>
  <si>
    <t xml:space="preserve">Teorie tożsamościowe </t>
  </si>
  <si>
    <t>Specjalność nauczycielska</t>
  </si>
  <si>
    <t>W; CW</t>
  </si>
  <si>
    <t>Pedagogika**</t>
  </si>
  <si>
    <t>Animacja regionalnego życia kulturalnego</t>
  </si>
  <si>
    <t xml:space="preserve"> </t>
  </si>
  <si>
    <t>Psychologia**</t>
  </si>
  <si>
    <t xml:space="preserve">Analiza tekstu literaturoznawczego </t>
  </si>
  <si>
    <t>Literatura powszechna</t>
  </si>
  <si>
    <t>Dydaktyka języka polskiego w szkole ponadpodstawowej</t>
  </si>
  <si>
    <t>CW</t>
  </si>
  <si>
    <t>Pedagogika – warsztaty:Trening umiejętności wychowawczych</t>
  </si>
  <si>
    <t>Razem ze specjalnością</t>
  </si>
  <si>
    <t>P</t>
  </si>
  <si>
    <t xml:space="preserve">Praktyka psychologiczno-pedagogiczna w szkole ponadpodstawowej </t>
  </si>
  <si>
    <t>* Przedmiot swobodnego wyboru</t>
  </si>
  <si>
    <t>Moduł/przedmiot</t>
  </si>
  <si>
    <t>Wspólczesna polszczyzna</t>
  </si>
  <si>
    <t>** Przedmioty realizowane na SPS wchodzące do suplementu</t>
  </si>
  <si>
    <t>Razem ze specjalnścią</t>
  </si>
  <si>
    <t>II</t>
  </si>
  <si>
    <t xml:space="preserve">Lektorat języka obcego*                                              </t>
  </si>
  <si>
    <t>Dialektologia / Onomastyka*</t>
  </si>
  <si>
    <r>
      <rPr>
        <sz val="8"/>
        <rFont val="Arial"/>
        <family val="0"/>
      </rPr>
      <t>Wybrane problemy filmoznawstwa / Wybrane problemy teatrologii</t>
    </r>
    <r>
      <rPr>
        <sz val="10"/>
        <rFont val="Arial"/>
        <family val="0"/>
      </rPr>
      <t>*</t>
    </r>
  </si>
  <si>
    <t>Retoryka praktyczna</t>
  </si>
  <si>
    <t>Najnowszy dramat polski</t>
  </si>
  <si>
    <t>Z.oc</t>
  </si>
  <si>
    <t>Język mediów</t>
  </si>
  <si>
    <t>Poetyka kulturowa</t>
  </si>
  <si>
    <t>ROK II</t>
  </si>
  <si>
    <t>III</t>
  </si>
  <si>
    <t>Kontekstowa interpretacja dzieła literackiego</t>
  </si>
  <si>
    <t>Kontekstowa interpretacja działa literackiego</t>
  </si>
  <si>
    <t>Teorie językoznawcze</t>
  </si>
  <si>
    <t>Poststrukturalne czytanie tekstów / Kulturowe praktyki czytania *</t>
  </si>
  <si>
    <t>Wyklad monograficzny*</t>
  </si>
  <si>
    <t>Seminarium magisterskie *</t>
  </si>
  <si>
    <t>Poststrukturalne czytanie tekstów / Kulturowe praktyki czytania*</t>
  </si>
  <si>
    <t>Komunikacja językowa</t>
  </si>
  <si>
    <t>Wykład monograficzny*</t>
  </si>
  <si>
    <t xml:space="preserve">Z. oc. </t>
  </si>
  <si>
    <t xml:space="preserve">Postkolonialne interpretacje tekstów kultury </t>
  </si>
  <si>
    <t xml:space="preserve">Problemy współczesnego teatru </t>
  </si>
  <si>
    <t>Antropologia ciała i płci w kulturze współczesnej</t>
  </si>
  <si>
    <t>IV</t>
  </si>
  <si>
    <t>Współczesne zjawiska literackie</t>
  </si>
  <si>
    <t>Współczesna polszczyzna</t>
  </si>
  <si>
    <r>
      <rPr>
        <sz val="8"/>
        <rFont val="Arial"/>
        <family val="0"/>
      </rPr>
      <t>Wybrane problemy filmoznawstwa / Wybrane problemy teatrologii</t>
    </r>
    <r>
      <rPr>
        <sz val="10"/>
        <rFont val="Arial"/>
        <family val="0"/>
      </rPr>
      <t>*</t>
    </r>
  </si>
  <si>
    <t>Feminizm, gender i queer w interpretacji tekstów kultury / Homoliteratura*</t>
  </si>
  <si>
    <t>Seminarium magisterskie*</t>
  </si>
  <si>
    <t xml:space="preserve">Dydaktyka ogólna </t>
  </si>
  <si>
    <t>Tradycje literackie Kaszub i Pomorza</t>
  </si>
  <si>
    <t>Praktyka polonistyczna w szkole ponadpodstawowej</t>
  </si>
  <si>
    <t>Psychologia etapów edukacyjnych - szkoła ponadpodstawowa</t>
  </si>
  <si>
    <t xml:space="preserve">Współczesne zjawiska literackie                                       </t>
  </si>
  <si>
    <t>Pedagogika etapów edukacyjnych - szkoła ponadpodstawowa</t>
  </si>
  <si>
    <t>Razem SEMESTRY I-IV</t>
  </si>
  <si>
    <t>Feminizm, gender i queer w interpretacji tekstów kultury</t>
  </si>
  <si>
    <t>Wybrane problemy filmoznawstwa / Wybrane prolemy teatrologii*</t>
  </si>
  <si>
    <t>Homoliteratura</t>
  </si>
  <si>
    <t>Razem semestr I-IV</t>
  </si>
  <si>
    <t>120 ECTS</t>
  </si>
  <si>
    <t>Kulturowe aspekty kształcenia polonistycznego</t>
  </si>
  <si>
    <t xml:space="preserve">Dydaktyka języka polskiego w szkole ponadpodstawowej                                 </t>
  </si>
  <si>
    <t>Semiotyka tekstów kultury w edukacji polonistycznej</t>
  </si>
  <si>
    <t>Redagowanie tekstów w kształceniu polonistycznym</t>
  </si>
  <si>
    <t>Zestawienie przedmiotów do planu studiów pierwszego stopnia  od 2019-2020 r.</t>
  </si>
  <si>
    <t>Kierunek: filologia polska, studia stacjonarne</t>
  </si>
  <si>
    <t>P - praktyki</t>
  </si>
  <si>
    <t>CR - wychowanie fizyczne, bez punktów ECTS</t>
  </si>
  <si>
    <t>* Przedmiot swobodnego wyboru, z możliwością realizacji wykładów monograficznych w języku obcym</t>
  </si>
  <si>
    <t>Przedmioty z obszaru nauk społecznych - Wiedza o kulturze, Wiedza o mediach</t>
  </si>
  <si>
    <t>Zal. - zaliczenie bez oceny</t>
  </si>
  <si>
    <t>Łączna liczba punktów ETCS - 180, w tym specjalizacja nauczycielska - 39 pkt ETCS</t>
  </si>
  <si>
    <t>Łączna liczba godzin kontaktowych (N) -1804 h, w tym zajęcia specjalizacji nauczycielskiej - 420 h</t>
  </si>
  <si>
    <t xml:space="preserve">Warsztaty praktycznego pisania                                              </t>
  </si>
  <si>
    <t>Z.oc.</t>
  </si>
  <si>
    <t xml:space="preserve">Lektorat języka obcego*                                           </t>
  </si>
  <si>
    <t xml:space="preserve">Wprowadzenie do językoznawstwa                           </t>
  </si>
  <si>
    <t>Literatura powszechna do XVII wieku</t>
  </si>
  <si>
    <t xml:space="preserve">Nauki pomocnicze filologii polskiej                           </t>
  </si>
  <si>
    <t>CR</t>
  </si>
  <si>
    <t xml:space="preserve">Wychowanie fizyczne                                                 </t>
  </si>
  <si>
    <t xml:space="preserve">HLP – literatura staropolska                                        </t>
  </si>
  <si>
    <t xml:space="preserve">Poetyka z elementami teorii literatury (liryka)                    </t>
  </si>
  <si>
    <t xml:space="preserve">Gramatyka opisowa języka polskiego                        </t>
  </si>
  <si>
    <t>Rorma zajęć</t>
  </si>
  <si>
    <t>Wychowanie fizyczne</t>
  </si>
  <si>
    <t xml:space="preserve">Lektorat języka obcego *                                              </t>
  </si>
  <si>
    <t xml:space="preserve">Wiedza o kulturze / Wiedza o teatrze*                       </t>
  </si>
  <si>
    <t xml:space="preserve">Język mediów / Komunikacja językowa*  </t>
  </si>
  <si>
    <t xml:space="preserve">Literatura powszechna - oświecenie                    </t>
  </si>
  <si>
    <t xml:space="preserve">Analiza i interpretacja dzieła literackiego              </t>
  </si>
  <si>
    <t xml:space="preserve">HLP - literatura oświecenia                                           </t>
  </si>
  <si>
    <t xml:space="preserve">Poetyka z elementami teorii literatury (epika)                          </t>
  </si>
  <si>
    <t xml:space="preserve">Gramatyka opisowa języka polskiego                          </t>
  </si>
  <si>
    <t xml:space="preserve">Gramatyka historyczna języka polskiego z elementami języka scs. </t>
  </si>
  <si>
    <t xml:space="preserve">Lektorat języka obcego*                                               </t>
  </si>
  <si>
    <r>
      <rPr>
        <sz val="9"/>
        <rFont val="Arial"/>
        <family val="0"/>
      </rPr>
      <t>Literatura powszechna XIX wieku - romantyzm</t>
    </r>
    <r>
      <rPr>
        <sz val="9"/>
        <color indexed="10"/>
        <rFont val="Arial"/>
        <family val="0"/>
      </rPr>
      <t xml:space="preserve">                          </t>
    </r>
  </si>
  <si>
    <r>
      <rPr>
        <sz val="9"/>
        <rFont val="Arial"/>
        <family val="0"/>
      </rPr>
      <t xml:space="preserve">Literatura powszechna XIX wieku - pozytywizm </t>
    </r>
    <r>
      <rPr>
        <sz val="9"/>
        <color indexed="10"/>
        <rFont val="Arial"/>
        <family val="0"/>
      </rPr>
      <t xml:space="preserve">                          </t>
    </r>
  </si>
  <si>
    <t xml:space="preserve">HLP - literatura romantyzmu                                       </t>
  </si>
  <si>
    <t xml:space="preserve">HLP - literatura pozytywizmu                                     </t>
  </si>
  <si>
    <t xml:space="preserve">Poetyka z elementami teorii literatury (dramat)                            </t>
  </si>
  <si>
    <t xml:space="preserve">Wiedza o kulturze / Wiedza o teatrze*                  </t>
  </si>
  <si>
    <t xml:space="preserve">Gramatyka opisowa języka polskiego                      </t>
  </si>
  <si>
    <t>Przedmioty ze specjalizacji nauczycielskiej</t>
  </si>
  <si>
    <t>W; CAU; CW</t>
  </si>
  <si>
    <t xml:space="preserve">Psychologia**                                                          </t>
  </si>
  <si>
    <t xml:space="preserve">Pedagogika**                                                          </t>
  </si>
  <si>
    <t xml:space="preserve">Praktyka psychologiczno-pedagogiczna     </t>
  </si>
  <si>
    <t xml:space="preserve">** W ramach pedagogiki i psychologii ćwiczenia są realizowane w formie 15 h jako CAU i 15 h jako CW </t>
  </si>
  <si>
    <t xml:space="preserve">Lektorat języka obcego*                                       </t>
  </si>
  <si>
    <t>E.</t>
  </si>
  <si>
    <t xml:space="preserve">Literatura powszechna - modernizm              </t>
  </si>
  <si>
    <t xml:space="preserve">HLP- Młoda Polska                                                </t>
  </si>
  <si>
    <t xml:space="preserve">Seminarium dyplomowe*                                      </t>
  </si>
  <si>
    <t xml:space="preserve">Gramatyka opisowa języka polskiego                </t>
  </si>
  <si>
    <t>Wiedza o mediach / Wiedza o kulturze i literaturze Kaszub*</t>
  </si>
  <si>
    <t xml:space="preserve">Dydaktyka języka polskiego w szkole podstawowej                                 </t>
  </si>
  <si>
    <t xml:space="preserve">Emisja głosu </t>
  </si>
  <si>
    <t>Pierwsza pomoc</t>
  </si>
  <si>
    <t>Podstawy dydaktyki</t>
  </si>
  <si>
    <t xml:space="preserve">Praktyka polonistyczna  (asystencka)**          </t>
  </si>
  <si>
    <t>** Praktyka polonistyczna w szkole podstawowej (wymiar całkowity 120 godzin)</t>
  </si>
  <si>
    <t>ROK III</t>
  </si>
  <si>
    <t>V</t>
  </si>
  <si>
    <t>Literatura powszechna XX wieku</t>
  </si>
  <si>
    <t xml:space="preserve">Kultura języka polskiego                                          </t>
  </si>
  <si>
    <t>HLP-literatura polska po 1918 roku (dwudziestolecie międzywojenne)</t>
  </si>
  <si>
    <t>Specjalizacja: nauczycielska z elementami diagnozy logopedycznej</t>
  </si>
  <si>
    <t xml:space="preserve">HLP - literatura polska po 1939 roku                         </t>
  </si>
  <si>
    <t xml:space="preserve">Seminarium dyplomowe*                                            </t>
  </si>
  <si>
    <t>Leksykologia z semantyką</t>
  </si>
  <si>
    <t xml:space="preserve"> Wykład monograficzny                                   </t>
  </si>
  <si>
    <t>*Przedmiot swobodnego wyboru, z możliwością realizacji wykładów monograficznych w języku obcym</t>
  </si>
  <si>
    <t>Przedmioty z obszaru nauk społecznych - Wiedza o mediach, przedmioty modułu PPP</t>
  </si>
  <si>
    <t xml:space="preserve">Podstawy edukacji medialnej                                </t>
  </si>
  <si>
    <t>Łączna liczba punktów ETCS - 180</t>
  </si>
  <si>
    <t>w tym: specjalizacja nauczycielska - 34 pkt ETCS</t>
  </si>
  <si>
    <t xml:space="preserve">Praktyka polonistyczna**                                     </t>
  </si>
  <si>
    <t>specjalność nauczycielska z elementami diagnozy logopedycznej  - 22 pkt ECTS</t>
  </si>
  <si>
    <t>Łączna liczba godzin kontaktowych (N) -1804 h, w tym:</t>
  </si>
  <si>
    <t>zajęcia specjalizacji nauczycielskiej - 375 h</t>
  </si>
  <si>
    <t>zajęcia specjalności nauczycielskiej z elementami diagnozy logopedycznej - 225 h</t>
  </si>
  <si>
    <t>K</t>
  </si>
  <si>
    <t>VI</t>
  </si>
  <si>
    <t xml:space="preserve">Technologie informacyjne                   </t>
  </si>
  <si>
    <t xml:space="preserve">Kultura popularna          </t>
  </si>
  <si>
    <t xml:space="preserve">HLP - literatura polska po 1989 roku    </t>
  </si>
  <si>
    <t xml:space="preserve">Seminarium dyplomowe*                      </t>
  </si>
  <si>
    <t xml:space="preserve">Literatura powszechna do XVII wieku                                                                  </t>
  </si>
  <si>
    <t xml:space="preserve">Wykład monograficzny                </t>
  </si>
  <si>
    <t xml:space="preserve">Poetyka z elementami teorii literatury (liryka)                  </t>
  </si>
  <si>
    <t>W;CAU</t>
  </si>
  <si>
    <t xml:space="preserve">Wprowadzenie do logopedii </t>
  </si>
  <si>
    <t xml:space="preserve">Literatura dla dzieci i młodzieży                  </t>
  </si>
  <si>
    <t>Rozwój sprawności językowych i komunikacyjnych dziecka</t>
  </si>
  <si>
    <t>Fonetyka i fonologia języka pol. w terapii logopedycznej</t>
  </si>
  <si>
    <t>Wprowadzenie do logopedii</t>
  </si>
  <si>
    <t xml:space="preserve">Poetyka z elementami teorii literatury (epika)                        </t>
  </si>
  <si>
    <t xml:space="preserve">Gramatyka historyczna języka pol. z elementami języka scs. </t>
  </si>
  <si>
    <t>Zestawienie przedmiotów do planu studiów pierwszego stopnia od 2019/2020 r.</t>
  </si>
  <si>
    <t>Specjalność: wydawniczo-redaktorska</t>
  </si>
  <si>
    <t>W- wykład</t>
  </si>
  <si>
    <t>Metodyka zajęć logopedycznych z warsztatami praktycznymi</t>
  </si>
  <si>
    <t>Przedmioty z obszaru nauk społecznych – Wiedza o kulturze, Wiedza o mediach</t>
  </si>
  <si>
    <t>Dyslalie - diagnoza i terapia logopedyczna</t>
  </si>
  <si>
    <t>Z.oc. – zaliczenie z oceną</t>
  </si>
  <si>
    <t xml:space="preserve">Poetyka z elementami teorii literatury (dramat)                   </t>
  </si>
  <si>
    <t>Zal. – zaliczenie bez oceny</t>
  </si>
  <si>
    <t>Łączna liczba punktów ECTS - 180</t>
  </si>
  <si>
    <t>Łączna liczba godzin kontaktowych (N) - 1804 h.</t>
  </si>
  <si>
    <t xml:space="preserve">Psychologia**                                                         </t>
  </si>
  <si>
    <t>W tym:</t>
  </si>
  <si>
    <t>specjalność wydawniczo-redaktorska - 405 godzin specjalności / 39 pkt. ETCS</t>
  </si>
  <si>
    <t xml:space="preserve">Pedagogika**                                                            </t>
  </si>
  <si>
    <t xml:space="preserve">** W ramach pedagogiki i psychologii ćwiczenia są realizowane w liczbie 15 h jako CAU i 15 h jako CW </t>
  </si>
  <si>
    <t>Lektorat języka obcego*</t>
  </si>
  <si>
    <t>Warsztaty praktycznego pisania</t>
  </si>
  <si>
    <t>Wprowadzenie do językoznawstwa</t>
  </si>
  <si>
    <t xml:space="preserve">Podstawy dydaktyki                                        </t>
  </si>
  <si>
    <t xml:space="preserve">Praktyka polonistyczna (asystencka)**          </t>
  </si>
  <si>
    <t>** Praktyka polonistyczna w szkole podstawowej i ponadpodstawowej (wymiar całkowity 120 godzin)</t>
  </si>
  <si>
    <t xml:space="preserve">Kultura języka polskiego            </t>
  </si>
  <si>
    <t xml:space="preserve"> Wykład monograficzny                                      </t>
  </si>
  <si>
    <t>Nauki pomocnicze filologii polskiej</t>
  </si>
  <si>
    <t xml:space="preserve">Kulturowe aspekty kształcenia polonistycznego </t>
  </si>
  <si>
    <t>HLP – literatura staropolska</t>
  </si>
  <si>
    <t>Poetyka z elementami teorii literatury (liryka)</t>
  </si>
  <si>
    <t>Gramatyka opisowa języka polskiego</t>
  </si>
  <si>
    <t>Kultura popularna</t>
  </si>
  <si>
    <t xml:space="preserve">Wczesne wspomaganie logopedyczne </t>
  </si>
  <si>
    <t>Język mediów / Komunikacja językowa*</t>
  </si>
  <si>
    <t>Zaburzenia w nauce czytania i pisania</t>
  </si>
  <si>
    <t>Wiedza o kulturze/Wiedza o teatrze*</t>
  </si>
  <si>
    <t xml:space="preserve">Retoryka praktyczna </t>
  </si>
  <si>
    <t xml:space="preserve">Literatura powszechna - oświecenie </t>
  </si>
  <si>
    <t>Analiza i interpretacja dzieła literackiego</t>
  </si>
  <si>
    <t>HLP – literatura oświecenia</t>
  </si>
  <si>
    <t xml:space="preserve">Literatura dla dzieci i młodzieży                      </t>
  </si>
  <si>
    <t>Poetyka z elementami teorii literatury (epika)</t>
  </si>
  <si>
    <t>Gramatyka historyczna języka polskiego z elementami języka scs.</t>
  </si>
  <si>
    <t>Literatura powszechna XIX wieku - romantyzm</t>
  </si>
  <si>
    <t>Literatura powszechna XIX wieku - pozytywizm</t>
  </si>
  <si>
    <t>HLP – literatura romantyzmu</t>
  </si>
  <si>
    <t>HLP- literatura pozytywizmu</t>
  </si>
  <si>
    <t>Poetyka z elementami teorii literatury (dramat)</t>
  </si>
  <si>
    <t>Specjalność wydawniczo-redaktorska</t>
  </si>
  <si>
    <t>Warsztaty redaktorskie</t>
  </si>
  <si>
    <t>Podstawy edytorstwa</t>
  </si>
  <si>
    <t>Nowe technologie składania druku</t>
  </si>
  <si>
    <t>Praktyka specjalnościowa</t>
  </si>
  <si>
    <t>Literatura powszechna - modernizm</t>
  </si>
  <si>
    <t>HLP- Młoda Polska</t>
  </si>
  <si>
    <t>Seminarium dyplomowe*</t>
  </si>
  <si>
    <t>Korekta tekstu</t>
  </si>
  <si>
    <t>Historia prasy</t>
  </si>
  <si>
    <t>Historia książki</t>
  </si>
  <si>
    <t>Opracowanie redakcyjne książki</t>
  </si>
  <si>
    <t xml:space="preserve">Praktyka specjalnościowa </t>
  </si>
  <si>
    <t>Z oc.</t>
  </si>
  <si>
    <t xml:space="preserve">ROK III </t>
  </si>
  <si>
    <t xml:space="preserve">    V</t>
  </si>
  <si>
    <t>Kultura języka polskiego</t>
  </si>
  <si>
    <t>HLP- literatura polska po 1918 roku (dwudziestolecie międzywojenne)</t>
  </si>
  <si>
    <t>HLP- literatura polska po 1939 roku</t>
  </si>
  <si>
    <t>Wykład monograficzny</t>
  </si>
  <si>
    <t>Tekstologia</t>
  </si>
  <si>
    <t>Stylistyka</t>
  </si>
  <si>
    <t>Sztuka książki</t>
  </si>
  <si>
    <t>Technologie informacyjne</t>
  </si>
  <si>
    <t xml:space="preserve">CAU </t>
  </si>
  <si>
    <t>HLP- literatura polska po 1989 roku</t>
  </si>
  <si>
    <t xml:space="preserve">Wykład monograficzny </t>
  </si>
  <si>
    <t>Podstawy marketingu</t>
  </si>
  <si>
    <t>Monitoring mediów ogólnopolskich / Monitoring mediów regionalnych*</t>
  </si>
  <si>
    <t>Gatunki dziennikarskie</t>
  </si>
  <si>
    <t>Warsztaty edytorskie</t>
  </si>
  <si>
    <t>Prawne i etyczne aspekty działalności wydawniczej</t>
  </si>
  <si>
    <t xml:space="preserve">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</si>
</sst>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1"/>
      <color indexed="8"/>
      <name val="Calibri"/>
      <family val="0"/>
    </font>
    <font>
      <sz val="11"/>
      <color indexed="8"/>
      <name val="Czcionka tekstu podstawowego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11"/>
      <name val="Calibri"/>
      <family val="0"/>
    </font>
    <font>
      <b/>
      <sz val="10"/>
      <color indexed="30"/>
      <name val="Arial"/>
      <family val="0"/>
    </font>
    <font>
      <sz val="10"/>
      <color indexed="10"/>
      <name val="Arial"/>
      <family val="0"/>
    </font>
    <font>
      <sz val="9"/>
      <color indexed="8"/>
      <name val="Arial"/>
      <family val="0"/>
    </font>
    <font>
      <sz val="9"/>
      <color indexed="10"/>
      <name val="Arial"/>
      <family val="0"/>
    </font>
    <font>
      <sz val="8"/>
      <name val="Arial"/>
      <family val="0"/>
    </font>
    <font>
      <sz val="10"/>
      <name val="Arial"/>
      <family val="0"/>
    </font>
    <font>
      <sz val="9"/>
      <name val="Arial"/>
      <family val="0"/>
    </font>
    <font>
      <b/>
      <sz val="18"/>
      <color indexed="8"/>
      <name val="Calibri"/>
      <family val="2"/>
    </font>
    <font>
      <b/>
      <sz val="15"/>
      <color indexed="8"/>
      <name val="Czcionka tekstu podstawowego"/>
      <family val="2"/>
    </font>
    <font>
      <b/>
      <sz val="13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4" borderId="10" xfId="0" applyFont="1" applyFill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1" fontId="2" fillId="0" borderId="10" xfId="0" applyNumberFormat="1" applyFont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24" borderId="10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24" borderId="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3" fillId="0" borderId="17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3" fillId="24" borderId="17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vertical="center" wrapText="1"/>
    </xf>
    <xf numFmtId="0" fontId="3" fillId="24" borderId="17" xfId="0" applyFont="1" applyFill="1" applyBorder="1" applyAlignment="1">
      <alignment vertical="center" wrapText="1"/>
    </xf>
    <xf numFmtId="0" fontId="3" fillId="24" borderId="18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4" fillId="0" borderId="14" xfId="0" applyFont="1" applyBorder="1" applyAlignment="1">
      <alignment vertical="center" textRotation="90" wrapText="1"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selection activeCell="A1" sqref="A1"/>
    </sheetView>
  </sheetViews>
  <sheetFormatPr defaultColWidth="14.421875" defaultRowHeight="15" customHeight="1"/>
  <cols>
    <col min="1" max="1" width="5.140625" style="0" customWidth="1"/>
    <col min="2" max="2" width="7.7109375" style="0" customWidth="1"/>
    <col min="3" max="3" width="45.7109375" style="0" customWidth="1"/>
    <col min="4" max="4" width="7.7109375" style="0" customWidth="1"/>
    <col min="5" max="14" width="5.7109375" style="0" customWidth="1"/>
    <col min="15" max="26" width="9.140625" style="0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2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1"/>
      <c r="C4" s="1" t="s"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1" t="s">
        <v>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"/>
      <c r="C6" s="1" t="s">
        <v>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1"/>
      <c r="C8" s="1" t="s">
        <v>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"/>
      <c r="C9" s="1" t="s">
        <v>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"/>
      <c r="C10" s="1" t="s">
        <v>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"/>
      <c r="C11" s="1" t="s">
        <v>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"/>
      <c r="C12" s="1" t="s">
        <v>8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"/>
      <c r="C13" s="1" t="s">
        <v>10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"/>
      <c r="C14" s="1" t="s">
        <v>11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" t="s">
        <v>12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"/>
      <c r="C18" s="1" t="s">
        <v>13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 t="s">
        <v>14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 t="s">
        <v>15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 t="s">
        <v>16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 t="s">
        <v>17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 t="s">
        <v>18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 t="s">
        <v>19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 t="s">
        <v>21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 t="s">
        <v>22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3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 t="s">
        <v>23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56" t="s">
        <v>24</v>
      </c>
      <c r="B31" s="54" t="s">
        <v>26</v>
      </c>
      <c r="C31" s="54" t="s">
        <v>27</v>
      </c>
      <c r="D31" s="54" t="s">
        <v>29</v>
      </c>
      <c r="E31" s="55" t="s">
        <v>30</v>
      </c>
      <c r="F31" s="48"/>
      <c r="G31" s="49"/>
      <c r="H31" s="4" t="s">
        <v>31</v>
      </c>
      <c r="I31" s="55" t="s">
        <v>32</v>
      </c>
      <c r="J31" s="48"/>
      <c r="K31" s="49"/>
      <c r="L31" s="55" t="s">
        <v>33</v>
      </c>
      <c r="M31" s="48"/>
      <c r="N31" s="49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45"/>
      <c r="B32" s="45"/>
      <c r="C32" s="45"/>
      <c r="D32" s="45"/>
      <c r="E32" s="54" t="s">
        <v>35</v>
      </c>
      <c r="F32" s="54" t="s">
        <v>36</v>
      </c>
      <c r="G32" s="54" t="s">
        <v>37</v>
      </c>
      <c r="H32" s="54" t="s">
        <v>37</v>
      </c>
      <c r="I32" s="4" t="s">
        <v>35</v>
      </c>
      <c r="J32" s="4" t="s">
        <v>38</v>
      </c>
      <c r="K32" s="4" t="s">
        <v>39</v>
      </c>
      <c r="L32" s="4" t="s">
        <v>35</v>
      </c>
      <c r="M32" s="4" t="s">
        <v>38</v>
      </c>
      <c r="N32" s="4" t="s">
        <v>39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46"/>
      <c r="B33" s="46"/>
      <c r="C33" s="46"/>
      <c r="D33" s="46"/>
      <c r="E33" s="46"/>
      <c r="F33" s="46"/>
      <c r="G33" s="46"/>
      <c r="H33" s="46"/>
      <c r="I33" s="4" t="s">
        <v>41</v>
      </c>
      <c r="J33" s="4" t="s">
        <v>41</v>
      </c>
      <c r="K33" s="4" t="s">
        <v>41</v>
      </c>
      <c r="L33" s="4" t="s">
        <v>39</v>
      </c>
      <c r="M33" s="4" t="s">
        <v>39</v>
      </c>
      <c r="N33" s="4" t="s">
        <v>39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>
      <c r="A34" s="44" t="s">
        <v>44</v>
      </c>
      <c r="B34" s="5" t="s">
        <v>45</v>
      </c>
      <c r="C34" s="5" t="s">
        <v>46</v>
      </c>
      <c r="D34" s="5" t="s">
        <v>47</v>
      </c>
      <c r="E34" s="5"/>
      <c r="F34" s="5">
        <v>3</v>
      </c>
      <c r="G34" s="5">
        <f aca="true" t="shared" si="0" ref="G34:G40">SUM(E34:F34)</f>
        <v>3</v>
      </c>
      <c r="H34" s="5">
        <f aca="true" t="shared" si="1" ref="H34:H40">SUM(I34:N34)</f>
        <v>90</v>
      </c>
      <c r="I34" s="5"/>
      <c r="J34" s="5">
        <v>30</v>
      </c>
      <c r="K34" s="5"/>
      <c r="L34" s="5"/>
      <c r="M34" s="5">
        <v>60</v>
      </c>
      <c r="N34" s="5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>
      <c r="A35" s="45"/>
      <c r="B35" s="5" t="s">
        <v>35</v>
      </c>
      <c r="C35" s="5" t="s">
        <v>49</v>
      </c>
      <c r="D35" s="5" t="s">
        <v>51</v>
      </c>
      <c r="E35" s="5"/>
      <c r="F35" s="5"/>
      <c r="G35" s="5">
        <f t="shared" si="0"/>
        <v>0</v>
      </c>
      <c r="H35" s="5">
        <f t="shared" si="1"/>
        <v>4</v>
      </c>
      <c r="I35" s="5">
        <v>4</v>
      </c>
      <c r="J35" s="5"/>
      <c r="K35" s="5"/>
      <c r="L35" s="5"/>
      <c r="M35" s="5"/>
      <c r="N35" s="5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>
      <c r="A36" s="45"/>
      <c r="B36" s="5" t="s">
        <v>54</v>
      </c>
      <c r="C36" s="5" t="s">
        <v>55</v>
      </c>
      <c r="D36" s="5" t="s">
        <v>56</v>
      </c>
      <c r="E36" s="5">
        <v>2</v>
      </c>
      <c r="F36" s="5">
        <v>3</v>
      </c>
      <c r="G36" s="5">
        <f t="shared" si="0"/>
        <v>5</v>
      </c>
      <c r="H36" s="5">
        <f t="shared" si="1"/>
        <v>146</v>
      </c>
      <c r="I36" s="5">
        <v>15</v>
      </c>
      <c r="J36" s="5">
        <v>15</v>
      </c>
      <c r="K36" s="5"/>
      <c r="L36" s="5">
        <v>45</v>
      </c>
      <c r="M36" s="5">
        <v>71</v>
      </c>
      <c r="N36" s="5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>
      <c r="A37" s="45"/>
      <c r="B37" s="5" t="s">
        <v>36</v>
      </c>
      <c r="C37" s="5" t="s">
        <v>57</v>
      </c>
      <c r="D37" s="5" t="s">
        <v>47</v>
      </c>
      <c r="E37" s="5"/>
      <c r="F37" s="5">
        <v>3</v>
      </c>
      <c r="G37" s="5">
        <f t="shared" si="0"/>
        <v>3</v>
      </c>
      <c r="H37" s="5">
        <f t="shared" si="1"/>
        <v>90</v>
      </c>
      <c r="I37" s="5"/>
      <c r="J37" s="5">
        <v>15</v>
      </c>
      <c r="K37" s="5"/>
      <c r="L37" s="5"/>
      <c r="M37" s="5">
        <v>75</v>
      </c>
      <c r="N37" s="5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>
      <c r="A38" s="45"/>
      <c r="B38" s="5" t="s">
        <v>58</v>
      </c>
      <c r="C38" s="5" t="s">
        <v>59</v>
      </c>
      <c r="D38" s="5" t="s">
        <v>60</v>
      </c>
      <c r="E38" s="5">
        <v>2</v>
      </c>
      <c r="F38" s="5">
        <v>3</v>
      </c>
      <c r="G38" s="5">
        <f t="shared" si="0"/>
        <v>5</v>
      </c>
      <c r="H38" s="5">
        <f t="shared" si="1"/>
        <v>150</v>
      </c>
      <c r="I38" s="5">
        <v>15</v>
      </c>
      <c r="J38" s="5">
        <v>15</v>
      </c>
      <c r="K38" s="5"/>
      <c r="L38" s="5">
        <v>30</v>
      </c>
      <c r="M38" s="5">
        <v>90</v>
      </c>
      <c r="N38" s="5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customHeight="1">
      <c r="A39" s="45"/>
      <c r="B39" s="5" t="s">
        <v>36</v>
      </c>
      <c r="C39" s="7" t="s">
        <v>63</v>
      </c>
      <c r="D39" s="5" t="s">
        <v>47</v>
      </c>
      <c r="E39" s="5"/>
      <c r="F39" s="8">
        <v>3</v>
      </c>
      <c r="G39" s="5">
        <f t="shared" si="0"/>
        <v>3</v>
      </c>
      <c r="H39" s="5">
        <f t="shared" si="1"/>
        <v>90</v>
      </c>
      <c r="I39" s="5"/>
      <c r="J39" s="8">
        <v>15</v>
      </c>
      <c r="K39" s="5"/>
      <c r="L39" s="5"/>
      <c r="M39" s="8">
        <v>75</v>
      </c>
      <c r="N39" s="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9.5" customHeight="1">
      <c r="A40" s="45"/>
      <c r="B40" s="5" t="s">
        <v>39</v>
      </c>
      <c r="C40" s="5" t="s">
        <v>65</v>
      </c>
      <c r="D40" s="5" t="s">
        <v>47</v>
      </c>
      <c r="E40" s="5"/>
      <c r="F40" s="5">
        <v>3</v>
      </c>
      <c r="G40" s="5">
        <f t="shared" si="0"/>
        <v>3</v>
      </c>
      <c r="H40" s="5">
        <f t="shared" si="1"/>
        <v>90</v>
      </c>
      <c r="I40" s="5"/>
      <c r="J40" s="5"/>
      <c r="K40" s="5">
        <v>30</v>
      </c>
      <c r="L40" s="5"/>
      <c r="M40" s="5"/>
      <c r="N40" s="5">
        <v>60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 customHeight="1">
      <c r="A41" s="45"/>
      <c r="B41" s="50" t="s">
        <v>37</v>
      </c>
      <c r="C41" s="48"/>
      <c r="D41" s="49"/>
      <c r="E41" s="10">
        <f aca="true" t="shared" si="2" ref="E41:N41">SUM(E34:E40)</f>
        <v>4</v>
      </c>
      <c r="F41" s="10">
        <f t="shared" si="2"/>
        <v>18</v>
      </c>
      <c r="G41" s="10">
        <f t="shared" si="2"/>
        <v>22</v>
      </c>
      <c r="H41" s="10">
        <f t="shared" si="2"/>
        <v>660</v>
      </c>
      <c r="I41" s="10">
        <f t="shared" si="2"/>
        <v>34</v>
      </c>
      <c r="J41" s="10">
        <f t="shared" si="2"/>
        <v>90</v>
      </c>
      <c r="K41" s="10">
        <f t="shared" si="2"/>
        <v>30</v>
      </c>
      <c r="L41" s="10">
        <f t="shared" si="2"/>
        <v>75</v>
      </c>
      <c r="M41" s="10">
        <f t="shared" si="2"/>
        <v>371</v>
      </c>
      <c r="N41" s="10">
        <f t="shared" si="2"/>
        <v>60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>
      <c r="A42" s="45"/>
      <c r="B42" s="47" t="s">
        <v>66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customHeight="1">
      <c r="A43" s="45"/>
      <c r="B43" s="11" t="s">
        <v>58</v>
      </c>
      <c r="C43" s="12" t="s">
        <v>67</v>
      </c>
      <c r="D43" s="11" t="s">
        <v>60</v>
      </c>
      <c r="E43" s="11">
        <v>2</v>
      </c>
      <c r="F43" s="11">
        <v>3</v>
      </c>
      <c r="G43" s="11">
        <f>SUM(E43:F43)</f>
        <v>5</v>
      </c>
      <c r="H43" s="11">
        <f>SUM(I43:N43)</f>
        <v>150</v>
      </c>
      <c r="I43" s="11">
        <v>15</v>
      </c>
      <c r="J43" s="11">
        <v>30</v>
      </c>
      <c r="K43" s="11"/>
      <c r="L43" s="11">
        <v>45</v>
      </c>
      <c r="M43" s="11">
        <v>60</v>
      </c>
      <c r="N43" s="5"/>
      <c r="O43" s="1"/>
      <c r="P43" s="14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 customHeight="1">
      <c r="A44" s="45"/>
      <c r="B44" s="11" t="s">
        <v>58</v>
      </c>
      <c r="C44" s="14" t="s">
        <v>71</v>
      </c>
      <c r="D44" s="11" t="s">
        <v>56</v>
      </c>
      <c r="E44" s="11">
        <v>1</v>
      </c>
      <c r="F44" s="11">
        <v>2</v>
      </c>
      <c r="G44" s="11">
        <f>SUM(E44:F44)</f>
        <v>3</v>
      </c>
      <c r="H44" s="11">
        <f>SUM(I44:N44)</f>
        <v>90</v>
      </c>
      <c r="I44" s="11">
        <v>15</v>
      </c>
      <c r="J44" s="11">
        <v>15</v>
      </c>
      <c r="K44" s="11"/>
      <c r="L44" s="11">
        <v>15</v>
      </c>
      <c r="M44" s="11">
        <v>45</v>
      </c>
      <c r="N44" s="5"/>
      <c r="O44" s="1"/>
      <c r="P44" s="14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9.5" customHeight="1">
      <c r="A45" s="45"/>
      <c r="B45" s="50" t="s">
        <v>37</v>
      </c>
      <c r="C45" s="48"/>
      <c r="D45" s="49"/>
      <c r="E45" s="15">
        <f aca="true" t="shared" si="3" ref="E45:N45">SUM(E43:E44)</f>
        <v>3</v>
      </c>
      <c r="F45" s="15">
        <f t="shared" si="3"/>
        <v>5</v>
      </c>
      <c r="G45" s="15">
        <f t="shared" si="3"/>
        <v>8</v>
      </c>
      <c r="H45" s="15">
        <f t="shared" si="3"/>
        <v>240</v>
      </c>
      <c r="I45" s="15">
        <f t="shared" si="3"/>
        <v>30</v>
      </c>
      <c r="J45" s="15">
        <f t="shared" si="3"/>
        <v>45</v>
      </c>
      <c r="K45" s="15">
        <f t="shared" si="3"/>
        <v>0</v>
      </c>
      <c r="L45" s="15">
        <f t="shared" si="3"/>
        <v>60</v>
      </c>
      <c r="M45" s="15">
        <f t="shared" si="3"/>
        <v>105</v>
      </c>
      <c r="N45" s="15">
        <f t="shared" si="3"/>
        <v>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9.5" customHeight="1">
      <c r="A46" s="46"/>
      <c r="B46" s="50" t="s">
        <v>79</v>
      </c>
      <c r="C46" s="48"/>
      <c r="D46" s="49"/>
      <c r="E46" s="10">
        <f aca="true" t="shared" si="4" ref="E46:N46">SUM(E41,E45)</f>
        <v>7</v>
      </c>
      <c r="F46" s="10">
        <f t="shared" si="4"/>
        <v>23</v>
      </c>
      <c r="G46" s="18">
        <f t="shared" si="4"/>
        <v>30</v>
      </c>
      <c r="H46" s="18">
        <f t="shared" si="4"/>
        <v>900</v>
      </c>
      <c r="I46" s="10">
        <f t="shared" si="4"/>
        <v>64</v>
      </c>
      <c r="J46" s="10">
        <f t="shared" si="4"/>
        <v>135</v>
      </c>
      <c r="K46" s="10">
        <f t="shared" si="4"/>
        <v>30</v>
      </c>
      <c r="L46" s="10">
        <f t="shared" si="4"/>
        <v>135</v>
      </c>
      <c r="M46" s="10">
        <f t="shared" si="4"/>
        <v>476</v>
      </c>
      <c r="N46" s="10">
        <f t="shared" si="4"/>
        <v>60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 t="s">
        <v>82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 t="s">
        <v>23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56" t="s">
        <v>24</v>
      </c>
      <c r="B53" s="54" t="s">
        <v>26</v>
      </c>
      <c r="C53" s="54" t="s">
        <v>83</v>
      </c>
      <c r="D53" s="54" t="s">
        <v>29</v>
      </c>
      <c r="E53" s="55" t="s">
        <v>30</v>
      </c>
      <c r="F53" s="48"/>
      <c r="G53" s="49"/>
      <c r="H53" s="4" t="s">
        <v>31</v>
      </c>
      <c r="I53" s="55" t="s">
        <v>32</v>
      </c>
      <c r="J53" s="48"/>
      <c r="K53" s="49"/>
      <c r="L53" s="55" t="s">
        <v>33</v>
      </c>
      <c r="M53" s="48"/>
      <c r="N53" s="49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45"/>
      <c r="B54" s="45"/>
      <c r="C54" s="45"/>
      <c r="D54" s="45"/>
      <c r="E54" s="54" t="s">
        <v>35</v>
      </c>
      <c r="F54" s="54" t="s">
        <v>36</v>
      </c>
      <c r="G54" s="54" t="s">
        <v>37</v>
      </c>
      <c r="H54" s="54" t="s">
        <v>37</v>
      </c>
      <c r="I54" s="4" t="s">
        <v>35</v>
      </c>
      <c r="J54" s="4" t="s">
        <v>38</v>
      </c>
      <c r="K54" s="4" t="s">
        <v>39</v>
      </c>
      <c r="L54" s="4" t="s">
        <v>35</v>
      </c>
      <c r="M54" s="4" t="s">
        <v>38</v>
      </c>
      <c r="N54" s="4" t="s">
        <v>39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46"/>
      <c r="B55" s="46"/>
      <c r="C55" s="46"/>
      <c r="D55" s="46"/>
      <c r="E55" s="46"/>
      <c r="F55" s="46"/>
      <c r="G55" s="46"/>
      <c r="H55" s="46"/>
      <c r="I55" s="4" t="s">
        <v>41</v>
      </c>
      <c r="J55" s="4" t="s">
        <v>41</v>
      </c>
      <c r="K55" s="4" t="s">
        <v>41</v>
      </c>
      <c r="L55" s="4" t="s">
        <v>39</v>
      </c>
      <c r="M55" s="4" t="s">
        <v>39</v>
      </c>
      <c r="N55" s="4" t="s">
        <v>39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9.5" customHeight="1">
      <c r="A56" s="44" t="s">
        <v>87</v>
      </c>
      <c r="B56" s="5" t="s">
        <v>45</v>
      </c>
      <c r="C56" s="5" t="s">
        <v>88</v>
      </c>
      <c r="D56" s="5" t="s">
        <v>56</v>
      </c>
      <c r="E56" s="5"/>
      <c r="F56" s="5">
        <v>3</v>
      </c>
      <c r="G56" s="5">
        <f aca="true" t="shared" si="5" ref="G56:G61">SUM(E56:F56)</f>
        <v>3</v>
      </c>
      <c r="H56" s="5">
        <f aca="true" t="shared" si="6" ref="H56:H61">SUM(I56:N56)</f>
        <v>90</v>
      </c>
      <c r="I56" s="5"/>
      <c r="J56" s="5">
        <v>30</v>
      </c>
      <c r="K56" s="5"/>
      <c r="L56" s="5"/>
      <c r="M56" s="5">
        <v>60</v>
      </c>
      <c r="N56" s="5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9.5" customHeight="1">
      <c r="A57" s="45"/>
      <c r="B57" s="5" t="s">
        <v>36</v>
      </c>
      <c r="C57" s="7" t="s">
        <v>63</v>
      </c>
      <c r="D57" s="5" t="s">
        <v>56</v>
      </c>
      <c r="E57" s="5"/>
      <c r="F57" s="5">
        <v>2</v>
      </c>
      <c r="G57" s="5">
        <f t="shared" si="5"/>
        <v>2</v>
      </c>
      <c r="H57" s="5">
        <f t="shared" si="6"/>
        <v>60</v>
      </c>
      <c r="I57" s="5"/>
      <c r="J57" s="5">
        <v>15</v>
      </c>
      <c r="K57" s="5"/>
      <c r="L57" s="5"/>
      <c r="M57" s="5">
        <v>45</v>
      </c>
      <c r="N57" s="5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9.5" customHeight="1">
      <c r="A58" s="45"/>
      <c r="B58" s="5" t="s">
        <v>36</v>
      </c>
      <c r="C58" s="14" t="s">
        <v>89</v>
      </c>
      <c r="D58" s="5" t="s">
        <v>56</v>
      </c>
      <c r="E58" s="5"/>
      <c r="F58" s="5">
        <v>3</v>
      </c>
      <c r="G58" s="5">
        <f t="shared" si="5"/>
        <v>3</v>
      </c>
      <c r="H58" s="5">
        <f t="shared" si="6"/>
        <v>90</v>
      </c>
      <c r="I58" s="5"/>
      <c r="J58" s="5">
        <v>15</v>
      </c>
      <c r="K58" s="5"/>
      <c r="L58" s="5"/>
      <c r="M58" s="5">
        <v>75</v>
      </c>
      <c r="N58" s="5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9.5" customHeight="1">
      <c r="A59" s="45"/>
      <c r="B59" s="5" t="s">
        <v>36</v>
      </c>
      <c r="C59" s="11" t="s">
        <v>55</v>
      </c>
      <c r="D59" s="11" t="s">
        <v>60</v>
      </c>
      <c r="E59" s="11"/>
      <c r="F59" s="11">
        <v>3</v>
      </c>
      <c r="G59" s="11">
        <f t="shared" si="5"/>
        <v>3</v>
      </c>
      <c r="H59" s="11">
        <f t="shared" si="6"/>
        <v>90</v>
      </c>
      <c r="I59" s="11"/>
      <c r="J59" s="11">
        <v>15</v>
      </c>
      <c r="K59" s="11"/>
      <c r="L59" s="11"/>
      <c r="M59" s="11">
        <v>75</v>
      </c>
      <c r="N59" s="1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9.5" customHeight="1">
      <c r="A60" s="45"/>
      <c r="B60" s="5" t="s">
        <v>35</v>
      </c>
      <c r="C60" s="11" t="s">
        <v>90</v>
      </c>
      <c r="D60" s="11" t="s">
        <v>56</v>
      </c>
      <c r="E60" s="11">
        <v>4</v>
      </c>
      <c r="F60" s="11"/>
      <c r="G60" s="11">
        <f t="shared" si="5"/>
        <v>4</v>
      </c>
      <c r="H60" s="11">
        <f t="shared" si="6"/>
        <v>120</v>
      </c>
      <c r="I60" s="11">
        <v>30</v>
      </c>
      <c r="J60" s="11"/>
      <c r="K60" s="11"/>
      <c r="L60" s="11">
        <v>90</v>
      </c>
      <c r="M60" s="11"/>
      <c r="N60" s="1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 customHeight="1">
      <c r="A61" s="45"/>
      <c r="B61" s="5" t="s">
        <v>39</v>
      </c>
      <c r="C61" s="5" t="s">
        <v>65</v>
      </c>
      <c r="D61" s="5" t="s">
        <v>56</v>
      </c>
      <c r="E61" s="5"/>
      <c r="F61" s="5">
        <v>4</v>
      </c>
      <c r="G61" s="5">
        <f t="shared" si="5"/>
        <v>4</v>
      </c>
      <c r="H61" s="5">
        <f t="shared" si="6"/>
        <v>120</v>
      </c>
      <c r="I61" s="5"/>
      <c r="J61" s="5"/>
      <c r="K61" s="5">
        <v>30</v>
      </c>
      <c r="L61" s="5"/>
      <c r="M61" s="5"/>
      <c r="N61" s="5">
        <v>90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9.5" customHeight="1">
      <c r="A62" s="45"/>
      <c r="B62" s="50" t="s">
        <v>37</v>
      </c>
      <c r="C62" s="48"/>
      <c r="D62" s="49"/>
      <c r="E62" s="10">
        <f aca="true" t="shared" si="7" ref="E62:N62">SUM(E56:E61)</f>
        <v>4</v>
      </c>
      <c r="F62" s="10">
        <f t="shared" si="7"/>
        <v>15</v>
      </c>
      <c r="G62" s="10">
        <f t="shared" si="7"/>
        <v>19</v>
      </c>
      <c r="H62" s="10">
        <f t="shared" si="7"/>
        <v>570</v>
      </c>
      <c r="I62" s="10">
        <f t="shared" si="7"/>
        <v>30</v>
      </c>
      <c r="J62" s="10">
        <f t="shared" si="7"/>
        <v>75</v>
      </c>
      <c r="K62" s="10">
        <f t="shared" si="7"/>
        <v>30</v>
      </c>
      <c r="L62" s="10">
        <f t="shared" si="7"/>
        <v>90</v>
      </c>
      <c r="M62" s="10">
        <f t="shared" si="7"/>
        <v>255</v>
      </c>
      <c r="N62" s="10">
        <f t="shared" si="7"/>
        <v>90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9.5" customHeight="1">
      <c r="A63" s="45"/>
      <c r="B63" s="47" t="s">
        <v>66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9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9.5" customHeight="1">
      <c r="A64" s="45"/>
      <c r="B64" s="5" t="s">
        <v>36</v>
      </c>
      <c r="C64" s="21" t="s">
        <v>92</v>
      </c>
      <c r="D64" s="11" t="s">
        <v>47</v>
      </c>
      <c r="E64" s="11"/>
      <c r="F64" s="11">
        <v>3</v>
      </c>
      <c r="G64" s="11">
        <f>SUM(E64:F64)</f>
        <v>3</v>
      </c>
      <c r="H64" s="11">
        <f>SUM(I64:N64)</f>
        <v>90</v>
      </c>
      <c r="I64" s="11"/>
      <c r="J64" s="11">
        <v>30</v>
      </c>
      <c r="K64" s="11"/>
      <c r="L64" s="11"/>
      <c r="M64" s="11">
        <v>60</v>
      </c>
      <c r="N64" s="2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9.5" customHeight="1">
      <c r="A65" s="45"/>
      <c r="B65" s="5" t="s">
        <v>58</v>
      </c>
      <c r="C65" s="21" t="s">
        <v>94</v>
      </c>
      <c r="D65" s="11" t="s">
        <v>56</v>
      </c>
      <c r="E65" s="11">
        <v>2</v>
      </c>
      <c r="F65" s="11">
        <v>3</v>
      </c>
      <c r="G65" s="11">
        <f>SUM(E65:F65)</f>
        <v>5</v>
      </c>
      <c r="H65" s="11">
        <f>SUM(I65:N65)</f>
        <v>150</v>
      </c>
      <c r="I65" s="11">
        <v>15</v>
      </c>
      <c r="J65" s="11">
        <v>15</v>
      </c>
      <c r="K65" s="11"/>
      <c r="L65" s="11">
        <v>45</v>
      </c>
      <c r="M65" s="11">
        <v>75</v>
      </c>
      <c r="N65" s="2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9.5" customHeight="1">
      <c r="A66" s="45"/>
      <c r="B66" s="5" t="s">
        <v>36</v>
      </c>
      <c r="C66" s="21" t="s">
        <v>95</v>
      </c>
      <c r="D66" s="11" t="s">
        <v>56</v>
      </c>
      <c r="E66" s="11"/>
      <c r="F66" s="11">
        <v>3</v>
      </c>
      <c r="G66" s="11">
        <f>SUM(E66:F66)</f>
        <v>3</v>
      </c>
      <c r="H66" s="11">
        <f>SUM(I66:N66)</f>
        <v>90</v>
      </c>
      <c r="I66" s="11"/>
      <c r="J66" s="11">
        <v>15</v>
      </c>
      <c r="K66" s="11"/>
      <c r="L66" s="11"/>
      <c r="M66" s="11">
        <v>75</v>
      </c>
      <c r="N66" s="2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9.5" customHeight="1">
      <c r="A67" s="45"/>
      <c r="B67" s="50" t="s">
        <v>37</v>
      </c>
      <c r="C67" s="48"/>
      <c r="D67" s="49"/>
      <c r="E67" s="15">
        <f aca="true" t="shared" si="8" ref="E67:N67">SUM(E64:E66)</f>
        <v>2</v>
      </c>
      <c r="F67" s="15">
        <f t="shared" si="8"/>
        <v>9</v>
      </c>
      <c r="G67" s="15">
        <f t="shared" si="8"/>
        <v>11</v>
      </c>
      <c r="H67" s="15">
        <f t="shared" si="8"/>
        <v>330</v>
      </c>
      <c r="I67" s="15">
        <f t="shared" si="8"/>
        <v>15</v>
      </c>
      <c r="J67" s="15">
        <f t="shared" si="8"/>
        <v>60</v>
      </c>
      <c r="K67" s="15">
        <f t="shared" si="8"/>
        <v>0</v>
      </c>
      <c r="L67" s="15">
        <f t="shared" si="8"/>
        <v>45</v>
      </c>
      <c r="M67" s="15">
        <f t="shared" si="8"/>
        <v>210</v>
      </c>
      <c r="N67" s="15">
        <f t="shared" si="8"/>
        <v>0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5" customHeight="1">
      <c r="A68" s="46"/>
      <c r="B68" s="50" t="s">
        <v>79</v>
      </c>
      <c r="C68" s="48"/>
      <c r="D68" s="49"/>
      <c r="E68" s="10">
        <f aca="true" t="shared" si="9" ref="E68:N68">SUM(E62,E67)</f>
        <v>6</v>
      </c>
      <c r="F68" s="10">
        <f t="shared" si="9"/>
        <v>24</v>
      </c>
      <c r="G68" s="18">
        <f t="shared" si="9"/>
        <v>30</v>
      </c>
      <c r="H68" s="18">
        <f t="shared" si="9"/>
        <v>900</v>
      </c>
      <c r="I68" s="10">
        <f t="shared" si="9"/>
        <v>45</v>
      </c>
      <c r="J68" s="10">
        <f t="shared" si="9"/>
        <v>135</v>
      </c>
      <c r="K68" s="10">
        <f t="shared" si="9"/>
        <v>30</v>
      </c>
      <c r="L68" s="10">
        <f t="shared" si="9"/>
        <v>135</v>
      </c>
      <c r="M68" s="10">
        <f t="shared" si="9"/>
        <v>465</v>
      </c>
      <c r="N68" s="10">
        <f t="shared" si="9"/>
        <v>90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 t="s">
        <v>82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 t="s">
        <v>96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56" t="s">
        <v>24</v>
      </c>
      <c r="B75" s="54" t="s">
        <v>26</v>
      </c>
      <c r="C75" s="54" t="s">
        <v>27</v>
      </c>
      <c r="D75" s="54" t="s">
        <v>29</v>
      </c>
      <c r="E75" s="55" t="s">
        <v>30</v>
      </c>
      <c r="F75" s="48"/>
      <c r="G75" s="49"/>
      <c r="H75" s="23" t="s">
        <v>31</v>
      </c>
      <c r="I75" s="55" t="s">
        <v>32</v>
      </c>
      <c r="J75" s="48"/>
      <c r="K75" s="49"/>
      <c r="L75" s="55" t="s">
        <v>33</v>
      </c>
      <c r="M75" s="48"/>
      <c r="N75" s="49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45"/>
      <c r="B76" s="45"/>
      <c r="C76" s="45"/>
      <c r="D76" s="45"/>
      <c r="E76" s="54" t="s">
        <v>35</v>
      </c>
      <c r="F76" s="54" t="s">
        <v>36</v>
      </c>
      <c r="G76" s="54" t="s">
        <v>37</v>
      </c>
      <c r="H76" s="54" t="s">
        <v>37</v>
      </c>
      <c r="I76" s="4" t="s">
        <v>35</v>
      </c>
      <c r="J76" s="4" t="s">
        <v>38</v>
      </c>
      <c r="K76" s="4" t="s">
        <v>39</v>
      </c>
      <c r="L76" s="4" t="s">
        <v>35</v>
      </c>
      <c r="M76" s="4" t="s">
        <v>38</v>
      </c>
      <c r="N76" s="4" t="s">
        <v>39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46"/>
      <c r="B77" s="46"/>
      <c r="C77" s="46"/>
      <c r="D77" s="46"/>
      <c r="E77" s="46"/>
      <c r="F77" s="46"/>
      <c r="G77" s="46"/>
      <c r="H77" s="46"/>
      <c r="I77" s="4" t="s">
        <v>41</v>
      </c>
      <c r="J77" s="4" t="s">
        <v>41</v>
      </c>
      <c r="K77" s="4" t="s">
        <v>41</v>
      </c>
      <c r="L77" s="4" t="s">
        <v>39</v>
      </c>
      <c r="M77" s="4" t="s">
        <v>39</v>
      </c>
      <c r="N77" s="4" t="s">
        <v>39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9.5" customHeight="1">
      <c r="A78" s="44" t="s">
        <v>97</v>
      </c>
      <c r="B78" s="5" t="s">
        <v>36</v>
      </c>
      <c r="C78" s="5" t="s">
        <v>99</v>
      </c>
      <c r="D78" s="5" t="s">
        <v>56</v>
      </c>
      <c r="E78" s="5"/>
      <c r="F78" s="5">
        <v>4</v>
      </c>
      <c r="G78" s="5">
        <f aca="true" t="shared" si="10" ref="G78:G83">SUM(E78:F78)</f>
        <v>4</v>
      </c>
      <c r="H78" s="5">
        <f aca="true" t="shared" si="11" ref="H78:H83">SUM(I78:N78)</f>
        <v>120</v>
      </c>
      <c r="I78" s="5"/>
      <c r="J78" s="5">
        <v>30</v>
      </c>
      <c r="K78" s="5"/>
      <c r="L78" s="5"/>
      <c r="M78" s="5">
        <v>90</v>
      </c>
      <c r="N78" s="5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9.5" customHeight="1">
      <c r="A79" s="45"/>
      <c r="B79" s="5" t="s">
        <v>36</v>
      </c>
      <c r="C79" s="7" t="s">
        <v>101</v>
      </c>
      <c r="D79" s="11" t="s">
        <v>60</v>
      </c>
      <c r="E79" s="11"/>
      <c r="F79" s="11">
        <v>4</v>
      </c>
      <c r="G79" s="11">
        <f t="shared" si="10"/>
        <v>4</v>
      </c>
      <c r="H79" s="11">
        <f t="shared" si="11"/>
        <v>120</v>
      </c>
      <c r="I79" s="11"/>
      <c r="J79" s="11">
        <v>30</v>
      </c>
      <c r="K79" s="11"/>
      <c r="L79" s="11"/>
      <c r="M79" s="11">
        <v>90</v>
      </c>
      <c r="N79" s="24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9.5" customHeight="1">
      <c r="A80" s="45"/>
      <c r="B80" s="5" t="s">
        <v>35</v>
      </c>
      <c r="C80" s="11" t="s">
        <v>100</v>
      </c>
      <c r="D80" s="11" t="s">
        <v>56</v>
      </c>
      <c r="E80" s="11">
        <v>3</v>
      </c>
      <c r="F80" s="11"/>
      <c r="G80" s="11">
        <f t="shared" si="10"/>
        <v>3</v>
      </c>
      <c r="H80" s="11">
        <f t="shared" si="11"/>
        <v>90</v>
      </c>
      <c r="I80" s="11">
        <v>15</v>
      </c>
      <c r="J80" s="11"/>
      <c r="K80" s="11"/>
      <c r="L80" s="11">
        <v>75</v>
      </c>
      <c r="M80" s="11"/>
      <c r="N80" s="5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9.5" customHeight="1">
      <c r="A81" s="45"/>
      <c r="B81" s="5" t="s">
        <v>39</v>
      </c>
      <c r="C81" s="11" t="s">
        <v>103</v>
      </c>
      <c r="D81" s="11" t="s">
        <v>56</v>
      </c>
      <c r="E81" s="11"/>
      <c r="F81" s="11">
        <v>4</v>
      </c>
      <c r="G81" s="11">
        <f t="shared" si="10"/>
        <v>4</v>
      </c>
      <c r="H81" s="11">
        <f t="shared" si="11"/>
        <v>120</v>
      </c>
      <c r="I81" s="11"/>
      <c r="J81" s="11"/>
      <c r="K81" s="11">
        <v>30</v>
      </c>
      <c r="L81" s="11"/>
      <c r="M81" s="11"/>
      <c r="N81" s="5">
        <v>90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9.5" customHeight="1">
      <c r="A82" s="45"/>
      <c r="B82" s="5" t="s">
        <v>36</v>
      </c>
      <c r="C82" s="11" t="s">
        <v>105</v>
      </c>
      <c r="D82" s="11" t="s">
        <v>56</v>
      </c>
      <c r="E82" s="11"/>
      <c r="F82" s="11">
        <v>3</v>
      </c>
      <c r="G82" s="11">
        <f t="shared" si="10"/>
        <v>3</v>
      </c>
      <c r="H82" s="11">
        <f t="shared" si="11"/>
        <v>90</v>
      </c>
      <c r="I82" s="11"/>
      <c r="J82" s="11">
        <v>15</v>
      </c>
      <c r="K82" s="11"/>
      <c r="L82" s="11"/>
      <c r="M82" s="11">
        <v>75</v>
      </c>
      <c r="N82" s="5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9.5" customHeight="1">
      <c r="A83" s="45"/>
      <c r="B83" s="5" t="s">
        <v>35</v>
      </c>
      <c r="C83" s="5" t="s">
        <v>106</v>
      </c>
      <c r="D83" s="5" t="s">
        <v>107</v>
      </c>
      <c r="E83" s="5">
        <v>2</v>
      </c>
      <c r="F83" s="5"/>
      <c r="G83" s="5">
        <f t="shared" si="10"/>
        <v>2</v>
      </c>
      <c r="H83" s="5">
        <f t="shared" si="11"/>
        <v>60</v>
      </c>
      <c r="I83" s="5">
        <v>15</v>
      </c>
      <c r="J83" s="5"/>
      <c r="K83" s="5"/>
      <c r="L83" s="5">
        <v>45</v>
      </c>
      <c r="M83" s="5"/>
      <c r="N83" s="5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9.5" customHeight="1">
      <c r="A84" s="45"/>
      <c r="B84" s="50" t="s">
        <v>37</v>
      </c>
      <c r="C84" s="48"/>
      <c r="D84" s="49"/>
      <c r="E84" s="10">
        <f aca="true" t="shared" si="12" ref="E84:N84">SUM(E78:E83)</f>
        <v>5</v>
      </c>
      <c r="F84" s="10">
        <f t="shared" si="12"/>
        <v>15</v>
      </c>
      <c r="G84" s="10">
        <f t="shared" si="12"/>
        <v>20</v>
      </c>
      <c r="H84" s="10">
        <f t="shared" si="12"/>
        <v>600</v>
      </c>
      <c r="I84" s="10">
        <f t="shared" si="12"/>
        <v>30</v>
      </c>
      <c r="J84" s="10">
        <f t="shared" si="12"/>
        <v>75</v>
      </c>
      <c r="K84" s="10">
        <f t="shared" si="12"/>
        <v>30</v>
      </c>
      <c r="L84" s="10">
        <f t="shared" si="12"/>
        <v>120</v>
      </c>
      <c r="M84" s="10">
        <f t="shared" si="12"/>
        <v>255</v>
      </c>
      <c r="N84" s="10">
        <f t="shared" si="12"/>
        <v>90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9.5" customHeight="1">
      <c r="A85" s="45"/>
      <c r="B85" s="47" t="s">
        <v>66</v>
      </c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9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9.5" customHeight="1">
      <c r="A86" s="45"/>
      <c r="B86" s="5" t="s">
        <v>36</v>
      </c>
      <c r="C86" s="21" t="s">
        <v>108</v>
      </c>
      <c r="D86" s="11" t="s">
        <v>56</v>
      </c>
      <c r="E86" s="11"/>
      <c r="F86" s="11">
        <v>5</v>
      </c>
      <c r="G86" s="5">
        <f>SUM(E86:F86)</f>
        <v>5</v>
      </c>
      <c r="H86" s="5">
        <f>SUM(I86:N86)</f>
        <v>150</v>
      </c>
      <c r="I86" s="11"/>
      <c r="J86" s="11">
        <v>20</v>
      </c>
      <c r="K86" s="11"/>
      <c r="L86" s="11"/>
      <c r="M86" s="11">
        <v>130</v>
      </c>
      <c r="N86" s="5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9.5" customHeight="1">
      <c r="A87" s="45"/>
      <c r="B87" s="5" t="s">
        <v>58</v>
      </c>
      <c r="C87" s="21" t="s">
        <v>110</v>
      </c>
      <c r="D87" s="11" t="s">
        <v>56</v>
      </c>
      <c r="E87" s="11">
        <v>2</v>
      </c>
      <c r="F87" s="11">
        <v>3</v>
      </c>
      <c r="G87" s="5">
        <f>SUM(E87:F87)</f>
        <v>5</v>
      </c>
      <c r="H87" s="5">
        <f>SUM(I87:N87)</f>
        <v>150</v>
      </c>
      <c r="I87" s="11">
        <v>15</v>
      </c>
      <c r="J87" s="11">
        <v>15</v>
      </c>
      <c r="K87" s="11"/>
      <c r="L87" s="11">
        <v>45</v>
      </c>
      <c r="M87" s="11">
        <v>75</v>
      </c>
      <c r="N87" s="5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9.5" customHeight="1">
      <c r="A88" s="45"/>
      <c r="B88" s="50" t="s">
        <v>37</v>
      </c>
      <c r="C88" s="48"/>
      <c r="D88" s="49"/>
      <c r="E88" s="15">
        <f aca="true" t="shared" si="13" ref="E88:N88">SUM(E86:E87)</f>
        <v>2</v>
      </c>
      <c r="F88" s="15">
        <f t="shared" si="13"/>
        <v>8</v>
      </c>
      <c r="G88" s="15">
        <f t="shared" si="13"/>
        <v>10</v>
      </c>
      <c r="H88" s="15">
        <f t="shared" si="13"/>
        <v>300</v>
      </c>
      <c r="I88" s="15">
        <f t="shared" si="13"/>
        <v>15</v>
      </c>
      <c r="J88" s="15">
        <f t="shared" si="13"/>
        <v>35</v>
      </c>
      <c r="K88" s="15">
        <f t="shared" si="13"/>
        <v>0</v>
      </c>
      <c r="L88" s="15">
        <f t="shared" si="13"/>
        <v>45</v>
      </c>
      <c r="M88" s="15">
        <f t="shared" si="13"/>
        <v>205</v>
      </c>
      <c r="N88" s="15">
        <f t="shared" si="13"/>
        <v>0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9.5" customHeight="1">
      <c r="A89" s="46"/>
      <c r="B89" s="50" t="s">
        <v>79</v>
      </c>
      <c r="C89" s="48"/>
      <c r="D89" s="49"/>
      <c r="E89" s="10">
        <f aca="true" t="shared" si="14" ref="E89:N89">SUM(E84,E88)</f>
        <v>7</v>
      </c>
      <c r="F89" s="10">
        <f t="shared" si="14"/>
        <v>23</v>
      </c>
      <c r="G89" s="10">
        <f t="shared" si="14"/>
        <v>30</v>
      </c>
      <c r="H89" s="18">
        <f t="shared" si="14"/>
        <v>900</v>
      </c>
      <c r="I89" s="10">
        <f t="shared" si="14"/>
        <v>45</v>
      </c>
      <c r="J89" s="10">
        <f t="shared" si="14"/>
        <v>110</v>
      </c>
      <c r="K89" s="10">
        <f t="shared" si="14"/>
        <v>30</v>
      </c>
      <c r="L89" s="10">
        <f t="shared" si="14"/>
        <v>165</v>
      </c>
      <c r="M89" s="10">
        <f t="shared" si="14"/>
        <v>460</v>
      </c>
      <c r="N89" s="10">
        <f t="shared" si="14"/>
        <v>90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 t="s">
        <v>82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 t="s">
        <v>96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56" t="s">
        <v>24</v>
      </c>
      <c r="B96" s="54" t="s">
        <v>26</v>
      </c>
      <c r="C96" s="54" t="s">
        <v>27</v>
      </c>
      <c r="D96" s="54" t="s">
        <v>29</v>
      </c>
      <c r="E96" s="55" t="s">
        <v>30</v>
      </c>
      <c r="F96" s="48"/>
      <c r="G96" s="49"/>
      <c r="H96" s="4" t="s">
        <v>31</v>
      </c>
      <c r="I96" s="55" t="s">
        <v>32</v>
      </c>
      <c r="J96" s="48"/>
      <c r="K96" s="49"/>
      <c r="L96" s="55" t="s">
        <v>33</v>
      </c>
      <c r="M96" s="48"/>
      <c r="N96" s="49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45"/>
      <c r="B97" s="45"/>
      <c r="C97" s="45"/>
      <c r="D97" s="45"/>
      <c r="E97" s="54" t="s">
        <v>35</v>
      </c>
      <c r="F97" s="54" t="s">
        <v>36</v>
      </c>
      <c r="G97" s="54" t="s">
        <v>37</v>
      </c>
      <c r="H97" s="54" t="s">
        <v>37</v>
      </c>
      <c r="I97" s="4" t="s">
        <v>35</v>
      </c>
      <c r="J97" s="4" t="s">
        <v>38</v>
      </c>
      <c r="K97" s="4" t="s">
        <v>39</v>
      </c>
      <c r="L97" s="4" t="s">
        <v>35</v>
      </c>
      <c r="M97" s="4" t="s">
        <v>38</v>
      </c>
      <c r="N97" s="4" t="s">
        <v>39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46"/>
      <c r="B98" s="46"/>
      <c r="C98" s="46"/>
      <c r="D98" s="46"/>
      <c r="E98" s="46"/>
      <c r="F98" s="46"/>
      <c r="G98" s="46"/>
      <c r="H98" s="46"/>
      <c r="I98" s="4" t="s">
        <v>41</v>
      </c>
      <c r="J98" s="4" t="s">
        <v>41</v>
      </c>
      <c r="K98" s="4" t="s">
        <v>41</v>
      </c>
      <c r="L98" s="4" t="s">
        <v>39</v>
      </c>
      <c r="M98" s="4" t="s">
        <v>39</v>
      </c>
      <c r="N98" s="4" t="s">
        <v>39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9.5" customHeight="1">
      <c r="A99" s="44" t="s">
        <v>111</v>
      </c>
      <c r="B99" s="5" t="s">
        <v>58</v>
      </c>
      <c r="C99" s="5" t="s">
        <v>112</v>
      </c>
      <c r="D99" s="5" t="s">
        <v>60</v>
      </c>
      <c r="E99" s="5">
        <v>2</v>
      </c>
      <c r="F99" s="5">
        <v>3</v>
      </c>
      <c r="G99" s="5">
        <f>SUM(E99:F99)</f>
        <v>5</v>
      </c>
      <c r="H99" s="5">
        <f>SUM(I99:N99)</f>
        <v>150</v>
      </c>
      <c r="I99" s="5">
        <v>15</v>
      </c>
      <c r="J99" s="5">
        <v>15</v>
      </c>
      <c r="K99" s="5"/>
      <c r="L99" s="5">
        <v>45</v>
      </c>
      <c r="M99" s="5">
        <v>75</v>
      </c>
      <c r="N99" s="5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9.5" customHeight="1">
      <c r="A100" s="45"/>
      <c r="B100" s="5" t="s">
        <v>58</v>
      </c>
      <c r="C100" s="5" t="s">
        <v>113</v>
      </c>
      <c r="D100" s="5" t="s">
        <v>56</v>
      </c>
      <c r="E100" s="5">
        <v>1</v>
      </c>
      <c r="F100" s="5">
        <v>2</v>
      </c>
      <c r="G100" s="5">
        <f>SUM(E100:F100)</f>
        <v>3</v>
      </c>
      <c r="H100" s="5">
        <f>SUM(I100:N100)</f>
        <v>90</v>
      </c>
      <c r="I100" s="5">
        <v>15</v>
      </c>
      <c r="J100" s="5">
        <v>15</v>
      </c>
      <c r="K100" s="5"/>
      <c r="L100" s="5">
        <v>15</v>
      </c>
      <c r="M100" s="5">
        <v>45</v>
      </c>
      <c r="N100" s="5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9.5" customHeight="1">
      <c r="A101" s="45"/>
      <c r="B101" s="5" t="s">
        <v>36</v>
      </c>
      <c r="C101" s="7" t="s">
        <v>115</v>
      </c>
      <c r="D101" s="5" t="s">
        <v>56</v>
      </c>
      <c r="E101" s="5"/>
      <c r="F101" s="5">
        <v>3</v>
      </c>
      <c r="G101" s="5">
        <f>SUM(E101:F101)</f>
        <v>3</v>
      </c>
      <c r="H101" s="5">
        <f>SUM(I101:N101)</f>
        <v>90</v>
      </c>
      <c r="I101" s="5"/>
      <c r="J101" s="5">
        <v>15</v>
      </c>
      <c r="K101" s="5"/>
      <c r="L101" s="5"/>
      <c r="M101" s="5">
        <v>75</v>
      </c>
      <c r="N101" s="5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9.5" customHeight="1">
      <c r="A102" s="45"/>
      <c r="B102" s="5" t="s">
        <v>35</v>
      </c>
      <c r="C102" s="5" t="s">
        <v>106</v>
      </c>
      <c r="D102" s="5" t="s">
        <v>56</v>
      </c>
      <c r="E102" s="5">
        <v>3</v>
      </c>
      <c r="F102" s="5"/>
      <c r="G102" s="5">
        <f>SUM(E102:F102)</f>
        <v>3</v>
      </c>
      <c r="H102" s="5">
        <f>SUM(I102:N102)</f>
        <v>90</v>
      </c>
      <c r="I102" s="5">
        <v>15</v>
      </c>
      <c r="J102" s="5"/>
      <c r="K102" s="5"/>
      <c r="L102" s="5">
        <v>75</v>
      </c>
      <c r="M102" s="5"/>
      <c r="N102" s="5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9.5" customHeight="1">
      <c r="A103" s="45"/>
      <c r="B103" s="5" t="s">
        <v>39</v>
      </c>
      <c r="C103" s="5" t="s">
        <v>116</v>
      </c>
      <c r="D103" s="5" t="s">
        <v>56</v>
      </c>
      <c r="E103" s="5"/>
      <c r="F103" s="5">
        <v>4</v>
      </c>
      <c r="G103" s="5">
        <f>SUM(E103:F103)</f>
        <v>4</v>
      </c>
      <c r="H103" s="5">
        <f>SUM(I103:N103)</f>
        <v>120</v>
      </c>
      <c r="I103" s="5"/>
      <c r="J103" s="5"/>
      <c r="K103" s="5">
        <v>30</v>
      </c>
      <c r="L103" s="5"/>
      <c r="M103" s="5"/>
      <c r="N103" s="5">
        <v>90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9.5" customHeight="1">
      <c r="A104" s="45"/>
      <c r="B104" s="50" t="s">
        <v>37</v>
      </c>
      <c r="C104" s="48"/>
      <c r="D104" s="49"/>
      <c r="E104" s="10">
        <f aca="true" t="shared" si="15" ref="E104:N104">SUM(E99:E103)</f>
        <v>6</v>
      </c>
      <c r="F104" s="10">
        <f t="shared" si="15"/>
        <v>12</v>
      </c>
      <c r="G104" s="10">
        <f t="shared" si="15"/>
        <v>18</v>
      </c>
      <c r="H104" s="10">
        <f t="shared" si="15"/>
        <v>540</v>
      </c>
      <c r="I104" s="10">
        <f t="shared" si="15"/>
        <v>45</v>
      </c>
      <c r="J104" s="10">
        <f t="shared" si="15"/>
        <v>45</v>
      </c>
      <c r="K104" s="10">
        <f t="shared" si="15"/>
        <v>30</v>
      </c>
      <c r="L104" s="10">
        <f t="shared" si="15"/>
        <v>135</v>
      </c>
      <c r="M104" s="10">
        <f t="shared" si="15"/>
        <v>195</v>
      </c>
      <c r="N104" s="10">
        <f t="shared" si="15"/>
        <v>90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9.5" customHeight="1">
      <c r="A105" s="45"/>
      <c r="B105" s="47" t="s">
        <v>66</v>
      </c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9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9.5" customHeight="1">
      <c r="A106" s="45"/>
      <c r="B106" s="5" t="s">
        <v>58</v>
      </c>
      <c r="C106" s="14" t="s">
        <v>118</v>
      </c>
      <c r="D106" s="5" t="s">
        <v>56</v>
      </c>
      <c r="E106" s="5">
        <v>2</v>
      </c>
      <c r="F106" s="5">
        <v>4</v>
      </c>
      <c r="G106" s="5">
        <f>SUM(E106:F106)</f>
        <v>6</v>
      </c>
      <c r="H106" s="5">
        <f>SUM(I106:N106)</f>
        <v>180</v>
      </c>
      <c r="I106" s="5">
        <v>15</v>
      </c>
      <c r="J106" s="5">
        <v>15</v>
      </c>
      <c r="K106" s="5"/>
      <c r="L106" s="5">
        <v>45</v>
      </c>
      <c r="M106" s="5">
        <v>105</v>
      </c>
      <c r="N106" s="5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9.5" customHeight="1">
      <c r="A107" s="45"/>
      <c r="B107" s="5" t="s">
        <v>58</v>
      </c>
      <c r="C107" s="5" t="s">
        <v>109</v>
      </c>
      <c r="D107" s="5" t="s">
        <v>56</v>
      </c>
      <c r="E107" s="5">
        <v>2</v>
      </c>
      <c r="F107" s="5">
        <v>4</v>
      </c>
      <c r="G107" s="5">
        <f>SUM(E107:F107)</f>
        <v>6</v>
      </c>
      <c r="H107" s="5">
        <f>SUM(I107:N107)</f>
        <v>180</v>
      </c>
      <c r="I107" s="5">
        <v>15</v>
      </c>
      <c r="J107" s="5">
        <v>15</v>
      </c>
      <c r="K107" s="5"/>
      <c r="L107" s="5">
        <v>45</v>
      </c>
      <c r="M107" s="5">
        <v>105</v>
      </c>
      <c r="N107" s="5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9.5" customHeight="1">
      <c r="A108" s="45"/>
      <c r="B108" s="50" t="s">
        <v>37</v>
      </c>
      <c r="C108" s="48"/>
      <c r="D108" s="49"/>
      <c r="E108" s="15">
        <f aca="true" t="shared" si="16" ref="E108:N108">SUM(E106:E107)</f>
        <v>4</v>
      </c>
      <c r="F108" s="15">
        <f t="shared" si="16"/>
        <v>8</v>
      </c>
      <c r="G108" s="15">
        <f t="shared" si="16"/>
        <v>12</v>
      </c>
      <c r="H108" s="15">
        <f t="shared" si="16"/>
        <v>360</v>
      </c>
      <c r="I108" s="15">
        <f t="shared" si="16"/>
        <v>30</v>
      </c>
      <c r="J108" s="15">
        <f t="shared" si="16"/>
        <v>30</v>
      </c>
      <c r="K108" s="15">
        <f t="shared" si="16"/>
        <v>0</v>
      </c>
      <c r="L108" s="15">
        <f t="shared" si="16"/>
        <v>90</v>
      </c>
      <c r="M108" s="15">
        <f t="shared" si="16"/>
        <v>210</v>
      </c>
      <c r="N108" s="15">
        <f t="shared" si="16"/>
        <v>0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9.5" customHeight="1">
      <c r="A109" s="45"/>
      <c r="B109" s="50" t="s">
        <v>79</v>
      </c>
      <c r="C109" s="48"/>
      <c r="D109" s="49"/>
      <c r="E109" s="10">
        <f aca="true" t="shared" si="17" ref="E109:N109">SUM(E104,E108)</f>
        <v>10</v>
      </c>
      <c r="F109" s="10">
        <f t="shared" si="17"/>
        <v>20</v>
      </c>
      <c r="G109" s="10">
        <f t="shared" si="17"/>
        <v>30</v>
      </c>
      <c r="H109" s="18">
        <f t="shared" si="17"/>
        <v>900</v>
      </c>
      <c r="I109" s="10">
        <f t="shared" si="17"/>
        <v>75</v>
      </c>
      <c r="J109" s="10">
        <f t="shared" si="17"/>
        <v>75</v>
      </c>
      <c r="K109" s="10">
        <f t="shared" si="17"/>
        <v>30</v>
      </c>
      <c r="L109" s="10">
        <f t="shared" si="17"/>
        <v>225</v>
      </c>
      <c r="M109" s="10">
        <f t="shared" si="17"/>
        <v>405</v>
      </c>
      <c r="N109" s="10">
        <f t="shared" si="17"/>
        <v>90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9.5" customHeight="1">
      <c r="A110" s="46"/>
      <c r="B110" s="50" t="s">
        <v>123</v>
      </c>
      <c r="C110" s="48"/>
      <c r="D110" s="49"/>
      <c r="E110" s="10">
        <f aca="true" t="shared" si="18" ref="E110:N110">E109+E89+E68+E46</f>
        <v>30</v>
      </c>
      <c r="F110" s="10">
        <f t="shared" si="18"/>
        <v>90</v>
      </c>
      <c r="G110" s="18">
        <f t="shared" si="18"/>
        <v>120</v>
      </c>
      <c r="H110" s="10">
        <f t="shared" si="18"/>
        <v>3600</v>
      </c>
      <c r="I110" s="10">
        <f t="shared" si="18"/>
        <v>229</v>
      </c>
      <c r="J110" s="10">
        <f t="shared" si="18"/>
        <v>455</v>
      </c>
      <c r="K110" s="10">
        <f t="shared" si="18"/>
        <v>120</v>
      </c>
      <c r="L110" s="10">
        <f t="shared" si="18"/>
        <v>660</v>
      </c>
      <c r="M110" s="10">
        <f t="shared" si="18"/>
        <v>1806</v>
      </c>
      <c r="N110" s="10">
        <f t="shared" si="18"/>
        <v>330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51">
        <f>I110+J110+K110</f>
        <v>804</v>
      </c>
      <c r="J111" s="52"/>
      <c r="K111" s="27" t="s">
        <v>41</v>
      </c>
      <c r="L111" s="53">
        <f>L110+M110+N110</f>
        <v>2796</v>
      </c>
      <c r="M111" s="52"/>
      <c r="N111" s="1" t="s">
        <v>39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 t="s">
        <v>82</v>
      </c>
      <c r="B112" s="1"/>
      <c r="C112" s="1"/>
      <c r="D112" s="1"/>
      <c r="E112" s="1">
        <f aca="true" t="shared" si="19" ref="E112:N112">E109+E89+E68+E46</f>
        <v>30</v>
      </c>
      <c r="F112" s="1">
        <f t="shared" si="19"/>
        <v>90</v>
      </c>
      <c r="G112" s="1">
        <f t="shared" si="19"/>
        <v>120</v>
      </c>
      <c r="H112" s="1">
        <f t="shared" si="19"/>
        <v>3600</v>
      </c>
      <c r="I112" s="1">
        <f t="shared" si="19"/>
        <v>229</v>
      </c>
      <c r="J112" s="1">
        <f t="shared" si="19"/>
        <v>455</v>
      </c>
      <c r="K112" s="1">
        <f t="shared" si="19"/>
        <v>120</v>
      </c>
      <c r="L112" s="1">
        <f t="shared" si="19"/>
        <v>660</v>
      </c>
      <c r="M112" s="1">
        <f t="shared" si="19"/>
        <v>1806</v>
      </c>
      <c r="N112" s="1">
        <f t="shared" si="19"/>
        <v>330</v>
      </c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>
        <f>I112+J112+K112</f>
        <v>804</v>
      </c>
      <c r="J113" s="1"/>
      <c r="K113" s="1"/>
      <c r="L113" s="1">
        <f>L112+M112+N112</f>
        <v>2796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>
        <f>I113+L113</f>
        <v>3600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67">
    <mergeCell ref="D31:D33"/>
    <mergeCell ref="E31:G31"/>
    <mergeCell ref="E32:E33"/>
    <mergeCell ref="F32:F33"/>
    <mergeCell ref="G32:G33"/>
    <mergeCell ref="B89:D89"/>
    <mergeCell ref="B67:D67"/>
    <mergeCell ref="B68:D68"/>
    <mergeCell ref="A75:A77"/>
    <mergeCell ref="B75:B77"/>
    <mergeCell ref="C75:C77"/>
    <mergeCell ref="A78:A89"/>
    <mergeCell ref="H32:H33"/>
    <mergeCell ref="A31:A33"/>
    <mergeCell ref="B31:B33"/>
    <mergeCell ref="B88:D88"/>
    <mergeCell ref="E75:G75"/>
    <mergeCell ref="D53:D55"/>
    <mergeCell ref="E54:E55"/>
    <mergeCell ref="A53:A55"/>
    <mergeCell ref="B53:B55"/>
    <mergeCell ref="C31:C33"/>
    <mergeCell ref="A99:A110"/>
    <mergeCell ref="G97:G98"/>
    <mergeCell ref="B108:D108"/>
    <mergeCell ref="B109:D109"/>
    <mergeCell ref="A96:A98"/>
    <mergeCell ref="B96:B98"/>
    <mergeCell ref="C96:C98"/>
    <mergeCell ref="E96:G96"/>
    <mergeCell ref="C53:C55"/>
    <mergeCell ref="E53:G53"/>
    <mergeCell ref="A56:A68"/>
    <mergeCell ref="B62:D62"/>
    <mergeCell ref="B63:N63"/>
    <mergeCell ref="H54:H55"/>
    <mergeCell ref="F54:F55"/>
    <mergeCell ref="G54:G55"/>
    <mergeCell ref="L96:N96"/>
    <mergeCell ref="I96:K96"/>
    <mergeCell ref="L31:N31"/>
    <mergeCell ref="I31:K31"/>
    <mergeCell ref="L53:N53"/>
    <mergeCell ref="I53:K53"/>
    <mergeCell ref="H97:H98"/>
    <mergeCell ref="D75:D77"/>
    <mergeCell ref="B84:D84"/>
    <mergeCell ref="B85:N85"/>
    <mergeCell ref="E76:E77"/>
    <mergeCell ref="F76:F77"/>
    <mergeCell ref="G76:G77"/>
    <mergeCell ref="H76:H77"/>
    <mergeCell ref="L75:N75"/>
    <mergeCell ref="I75:K75"/>
    <mergeCell ref="D96:D98"/>
    <mergeCell ref="B104:D104"/>
    <mergeCell ref="E97:E98"/>
    <mergeCell ref="F97:F98"/>
    <mergeCell ref="I111:J111"/>
    <mergeCell ref="L111:M111"/>
    <mergeCell ref="B110:D110"/>
    <mergeCell ref="B105:N105"/>
    <mergeCell ref="A34:A46"/>
    <mergeCell ref="B42:N42"/>
    <mergeCell ref="B46:D46"/>
    <mergeCell ref="B41:D41"/>
    <mergeCell ref="B45:D45"/>
  </mergeCells>
  <printOptions horizontalCentered="1" verticalCentered="1"/>
  <pageMargins left="0.3937007874015748" right="0.31496062992125984" top="0.7480314960629921" bottom="0.7480314960629921" header="0" footer="0"/>
  <pageSetup horizontalDpi="600" verticalDpi="600" orientation="landscape" paperSize="9"/>
  <rowBreaks count="4" manualBreakCount="4">
    <brk id="50" max="0" man="1"/>
    <brk id="71" max="0" man="1"/>
    <brk id="27" max="0" man="1"/>
    <brk id="93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5.140625" style="0" customWidth="1"/>
    <col min="2" max="2" width="7.7109375" style="0" customWidth="1"/>
    <col min="3" max="3" width="45.7109375" style="0" customWidth="1"/>
    <col min="4" max="4" width="7.7109375" style="0" customWidth="1"/>
    <col min="5" max="14" width="5.7109375" style="0" customWidth="1"/>
    <col min="15" max="26" width="9.140625" style="0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2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1"/>
      <c r="C4" s="1" t="s"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1" t="s">
        <v>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 t="s">
        <v>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1"/>
      <c r="C8" s="1" t="s">
        <v>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"/>
      <c r="C9" s="1" t="s">
        <v>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"/>
      <c r="C10" s="1" t="s">
        <v>7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"/>
      <c r="C11" s="1" t="s">
        <v>8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"/>
      <c r="C12" s="1" t="s">
        <v>10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"/>
      <c r="C13" s="1" t="s">
        <v>11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 t="s">
        <v>20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 t="s">
        <v>13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"/>
      <c r="C18" s="1" t="s">
        <v>14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 t="s">
        <v>15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 t="s">
        <v>16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 t="s">
        <v>17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 t="s">
        <v>18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 t="s">
        <v>19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 t="s">
        <v>25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 t="s">
        <v>28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 t="s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56" t="s">
        <v>24</v>
      </c>
      <c r="B30" s="54" t="s">
        <v>26</v>
      </c>
      <c r="C30" s="54" t="s">
        <v>27</v>
      </c>
      <c r="D30" s="54" t="s">
        <v>29</v>
      </c>
      <c r="E30" s="55" t="s">
        <v>30</v>
      </c>
      <c r="F30" s="48"/>
      <c r="G30" s="49"/>
      <c r="H30" s="4" t="s">
        <v>31</v>
      </c>
      <c r="I30" s="55" t="s">
        <v>32</v>
      </c>
      <c r="J30" s="48"/>
      <c r="K30" s="49"/>
      <c r="L30" s="55" t="s">
        <v>33</v>
      </c>
      <c r="M30" s="48"/>
      <c r="N30" s="49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45"/>
      <c r="B31" s="45"/>
      <c r="C31" s="45"/>
      <c r="D31" s="45"/>
      <c r="E31" s="54" t="s">
        <v>35</v>
      </c>
      <c r="F31" s="54" t="s">
        <v>42</v>
      </c>
      <c r="G31" s="54" t="s">
        <v>37</v>
      </c>
      <c r="H31" s="54" t="s">
        <v>37</v>
      </c>
      <c r="I31" s="4" t="s">
        <v>35</v>
      </c>
      <c r="J31" s="4" t="s">
        <v>43</v>
      </c>
      <c r="K31" s="4" t="s">
        <v>39</v>
      </c>
      <c r="L31" s="4" t="s">
        <v>35</v>
      </c>
      <c r="M31" s="4" t="s">
        <v>38</v>
      </c>
      <c r="N31" s="4" t="s">
        <v>39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46"/>
      <c r="B32" s="46"/>
      <c r="C32" s="46"/>
      <c r="D32" s="46"/>
      <c r="E32" s="46"/>
      <c r="F32" s="46"/>
      <c r="G32" s="46"/>
      <c r="H32" s="46"/>
      <c r="I32" s="4" t="s">
        <v>41</v>
      </c>
      <c r="J32" s="4" t="s">
        <v>41</v>
      </c>
      <c r="K32" s="4" t="s">
        <v>41</v>
      </c>
      <c r="L32" s="4" t="s">
        <v>39</v>
      </c>
      <c r="M32" s="4" t="s">
        <v>39</v>
      </c>
      <c r="N32" s="4" t="s">
        <v>39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>
      <c r="A33" s="44" t="s">
        <v>44</v>
      </c>
      <c r="B33" s="5" t="s">
        <v>45</v>
      </c>
      <c r="C33" s="5" t="s">
        <v>46</v>
      </c>
      <c r="D33" s="5" t="s">
        <v>47</v>
      </c>
      <c r="E33" s="5"/>
      <c r="F33" s="5">
        <v>3</v>
      </c>
      <c r="G33" s="5">
        <f aca="true" t="shared" si="0" ref="G33:G39">SUM(E33:F33)</f>
        <v>3</v>
      </c>
      <c r="H33" s="5">
        <f aca="true" t="shared" si="1" ref="H33:H39">SUM(I33:N33)</f>
        <v>90</v>
      </c>
      <c r="I33" s="5"/>
      <c r="J33" s="5">
        <v>30</v>
      </c>
      <c r="K33" s="5"/>
      <c r="L33" s="5"/>
      <c r="M33" s="5">
        <v>60</v>
      </c>
      <c r="N33" s="5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>
      <c r="A34" s="45"/>
      <c r="B34" s="5" t="s">
        <v>35</v>
      </c>
      <c r="C34" s="5" t="s">
        <v>49</v>
      </c>
      <c r="D34" s="5" t="s">
        <v>50</v>
      </c>
      <c r="E34" s="5"/>
      <c r="F34" s="5"/>
      <c r="G34" s="5">
        <f t="shared" si="0"/>
        <v>0</v>
      </c>
      <c r="H34" s="5">
        <f t="shared" si="1"/>
        <v>4</v>
      </c>
      <c r="I34" s="5">
        <v>4</v>
      </c>
      <c r="J34" s="5"/>
      <c r="K34" s="5"/>
      <c r="L34" s="5"/>
      <c r="M34" s="5"/>
      <c r="N34" s="5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>
      <c r="A35" s="45"/>
      <c r="B35" s="5" t="s">
        <v>54</v>
      </c>
      <c r="C35" s="5" t="s">
        <v>55</v>
      </c>
      <c r="D35" s="5" t="s">
        <v>56</v>
      </c>
      <c r="E35" s="5">
        <v>2</v>
      </c>
      <c r="F35" s="5">
        <v>3</v>
      </c>
      <c r="G35" s="5">
        <f t="shared" si="0"/>
        <v>5</v>
      </c>
      <c r="H35" s="5">
        <f t="shared" si="1"/>
        <v>146</v>
      </c>
      <c r="I35" s="5">
        <v>15</v>
      </c>
      <c r="J35" s="5">
        <v>15</v>
      </c>
      <c r="K35" s="5"/>
      <c r="L35" s="5">
        <v>45</v>
      </c>
      <c r="M35" s="5">
        <v>71</v>
      </c>
      <c r="N35" s="5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>
      <c r="A36" s="45"/>
      <c r="B36" s="5" t="s">
        <v>36</v>
      </c>
      <c r="C36" s="5" t="s">
        <v>57</v>
      </c>
      <c r="D36" s="5" t="s">
        <v>47</v>
      </c>
      <c r="E36" s="5"/>
      <c r="F36" s="5">
        <v>3</v>
      </c>
      <c r="G36" s="5">
        <f t="shared" si="0"/>
        <v>3</v>
      </c>
      <c r="H36" s="5">
        <f t="shared" si="1"/>
        <v>90</v>
      </c>
      <c r="I36" s="5"/>
      <c r="J36" s="5">
        <v>15</v>
      </c>
      <c r="K36" s="5"/>
      <c r="L36" s="5"/>
      <c r="M36" s="5">
        <v>75</v>
      </c>
      <c r="N36" s="5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>
      <c r="A37" s="45"/>
      <c r="B37" s="5" t="s">
        <v>58</v>
      </c>
      <c r="C37" s="5" t="s">
        <v>59</v>
      </c>
      <c r="D37" s="5" t="s">
        <v>60</v>
      </c>
      <c r="E37" s="5">
        <v>2</v>
      </c>
      <c r="F37" s="5">
        <v>3</v>
      </c>
      <c r="G37" s="5">
        <f t="shared" si="0"/>
        <v>5</v>
      </c>
      <c r="H37" s="5">
        <f t="shared" si="1"/>
        <v>150</v>
      </c>
      <c r="I37" s="5">
        <v>15</v>
      </c>
      <c r="J37" s="5">
        <v>15</v>
      </c>
      <c r="K37" s="5"/>
      <c r="L37" s="5">
        <v>30</v>
      </c>
      <c r="M37" s="5">
        <v>90</v>
      </c>
      <c r="N37" s="5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>
      <c r="A38" s="45"/>
      <c r="B38" s="5" t="s">
        <v>36</v>
      </c>
      <c r="C38" s="7" t="s">
        <v>63</v>
      </c>
      <c r="D38" s="5" t="s">
        <v>47</v>
      </c>
      <c r="E38" s="5"/>
      <c r="F38" s="8">
        <v>3</v>
      </c>
      <c r="G38" s="5">
        <f t="shared" si="0"/>
        <v>3</v>
      </c>
      <c r="H38" s="5">
        <f t="shared" si="1"/>
        <v>90</v>
      </c>
      <c r="I38" s="5"/>
      <c r="J38" s="8">
        <v>15</v>
      </c>
      <c r="K38" s="5"/>
      <c r="L38" s="5"/>
      <c r="M38" s="8">
        <v>75</v>
      </c>
      <c r="N38" s="5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customHeight="1">
      <c r="A39" s="45"/>
      <c r="B39" s="5" t="s">
        <v>39</v>
      </c>
      <c r="C39" s="5" t="s">
        <v>65</v>
      </c>
      <c r="D39" s="5" t="s">
        <v>47</v>
      </c>
      <c r="E39" s="5"/>
      <c r="F39" s="5">
        <v>3</v>
      </c>
      <c r="G39" s="5">
        <f t="shared" si="0"/>
        <v>3</v>
      </c>
      <c r="H39" s="5">
        <f t="shared" si="1"/>
        <v>90</v>
      </c>
      <c r="I39" s="5"/>
      <c r="J39" s="5"/>
      <c r="K39" s="5">
        <v>30</v>
      </c>
      <c r="L39" s="5"/>
      <c r="M39" s="5"/>
      <c r="N39" s="5">
        <v>60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9.5" customHeight="1">
      <c r="A40" s="45"/>
      <c r="B40" s="50" t="s">
        <v>37</v>
      </c>
      <c r="C40" s="48"/>
      <c r="D40" s="49"/>
      <c r="E40" s="10">
        <f aca="true" t="shared" si="2" ref="E40:N40">SUM(E33:E39)</f>
        <v>4</v>
      </c>
      <c r="F40" s="10">
        <f t="shared" si="2"/>
        <v>18</v>
      </c>
      <c r="G40" s="10">
        <f t="shared" si="2"/>
        <v>22</v>
      </c>
      <c r="H40" s="10">
        <f t="shared" si="2"/>
        <v>660</v>
      </c>
      <c r="I40" s="10">
        <f t="shared" si="2"/>
        <v>34</v>
      </c>
      <c r="J40" s="10">
        <f t="shared" si="2"/>
        <v>90</v>
      </c>
      <c r="K40" s="10">
        <f t="shared" si="2"/>
        <v>30</v>
      </c>
      <c r="L40" s="10">
        <f t="shared" si="2"/>
        <v>75</v>
      </c>
      <c r="M40" s="10">
        <f t="shared" si="2"/>
        <v>371</v>
      </c>
      <c r="N40" s="10">
        <f t="shared" si="2"/>
        <v>60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 customHeight="1">
      <c r="A41" s="45"/>
      <c r="B41" s="47" t="s">
        <v>68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9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>
      <c r="A42" s="45"/>
      <c r="B42" s="5" t="s">
        <v>69</v>
      </c>
      <c r="C42" s="13" t="s">
        <v>70</v>
      </c>
      <c r="D42" s="5" t="s">
        <v>47</v>
      </c>
      <c r="E42" s="5">
        <v>1</v>
      </c>
      <c r="F42" s="5">
        <v>1</v>
      </c>
      <c r="G42" s="5">
        <f>SUM(E42:F42)</f>
        <v>2</v>
      </c>
      <c r="H42" s="5">
        <f>SUM(I42:N42)</f>
        <v>60</v>
      </c>
      <c r="I42" s="5">
        <v>20</v>
      </c>
      <c r="J42" s="5">
        <v>10</v>
      </c>
      <c r="K42" s="5"/>
      <c r="L42" s="5">
        <v>20</v>
      </c>
      <c r="M42" s="5">
        <v>10</v>
      </c>
      <c r="N42" s="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customHeight="1">
      <c r="A43" s="45"/>
      <c r="B43" s="11" t="s">
        <v>58</v>
      </c>
      <c r="C43" s="13" t="s">
        <v>73</v>
      </c>
      <c r="D43" s="11" t="s">
        <v>56</v>
      </c>
      <c r="E43" s="11">
        <v>1</v>
      </c>
      <c r="F43" s="11">
        <v>1</v>
      </c>
      <c r="G43" s="11">
        <f>SUM(E43:F43)</f>
        <v>2</v>
      </c>
      <c r="H43" s="11">
        <f>SUM(I43:N43)</f>
        <v>60</v>
      </c>
      <c r="I43" s="11">
        <v>20</v>
      </c>
      <c r="J43" s="11">
        <v>10</v>
      </c>
      <c r="K43" s="11"/>
      <c r="L43" s="11">
        <v>20</v>
      </c>
      <c r="M43" s="11">
        <v>10</v>
      </c>
      <c r="N43" s="5"/>
      <c r="O43" s="1"/>
      <c r="P43" s="14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 customHeight="1">
      <c r="A44" s="45"/>
      <c r="B44" s="11" t="s">
        <v>58</v>
      </c>
      <c r="C44" s="7" t="s">
        <v>76</v>
      </c>
      <c r="D44" s="11" t="s">
        <v>56</v>
      </c>
      <c r="E44" s="11">
        <v>1</v>
      </c>
      <c r="F44" s="11">
        <v>2</v>
      </c>
      <c r="G44" s="11">
        <f>SUM(E44:F44)</f>
        <v>3</v>
      </c>
      <c r="H44" s="11">
        <f>SUM(I44:N44)</f>
        <v>90</v>
      </c>
      <c r="I44" s="11">
        <v>15</v>
      </c>
      <c r="J44" s="11">
        <v>15</v>
      </c>
      <c r="K44" s="11"/>
      <c r="L44" s="11">
        <v>30</v>
      </c>
      <c r="M44" s="11">
        <v>30</v>
      </c>
      <c r="N44" s="5"/>
      <c r="O44" s="1"/>
      <c r="P44" s="14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9.5" customHeight="1">
      <c r="A45" s="45"/>
      <c r="B45" s="11" t="s">
        <v>77</v>
      </c>
      <c r="C45" s="16" t="s">
        <v>78</v>
      </c>
      <c r="D45" s="11" t="s">
        <v>56</v>
      </c>
      <c r="E45" s="11"/>
      <c r="F45" s="11">
        <v>1</v>
      </c>
      <c r="G45" s="11">
        <f>SUM(E45:F45)</f>
        <v>1</v>
      </c>
      <c r="H45" s="11">
        <f>SUM(I45:N45)</f>
        <v>30</v>
      </c>
      <c r="I45" s="11"/>
      <c r="J45" s="11">
        <v>15</v>
      </c>
      <c r="K45" s="11"/>
      <c r="L45" s="11"/>
      <c r="M45" s="11">
        <v>15</v>
      </c>
      <c r="N45" s="5"/>
      <c r="O45" s="1"/>
      <c r="P45" s="1"/>
      <c r="Q45" s="14"/>
      <c r="R45" s="1"/>
      <c r="S45" s="1"/>
      <c r="T45" s="1"/>
      <c r="U45" s="1"/>
      <c r="V45" s="1"/>
      <c r="W45" s="1"/>
      <c r="X45" s="1"/>
      <c r="Y45" s="1"/>
      <c r="Z45" s="1"/>
    </row>
    <row r="46" spans="1:26" ht="19.5" customHeight="1">
      <c r="A46" s="45"/>
      <c r="B46" s="11" t="s">
        <v>80</v>
      </c>
      <c r="C46" s="19" t="s">
        <v>81</v>
      </c>
      <c r="D46" s="11" t="s">
        <v>47</v>
      </c>
      <c r="E46" s="11"/>
      <c r="F46" s="11">
        <v>1</v>
      </c>
      <c r="G46" s="11">
        <f>SUM(E46:F46)</f>
        <v>1</v>
      </c>
      <c r="H46" s="11">
        <f>SUM(I46:N46)</f>
        <v>30</v>
      </c>
      <c r="I46" s="11"/>
      <c r="J46" s="11"/>
      <c r="K46" s="11"/>
      <c r="L46" s="11"/>
      <c r="M46" s="11">
        <v>30</v>
      </c>
      <c r="N46" s="5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9.5" customHeight="1">
      <c r="A47" s="45"/>
      <c r="B47" s="50" t="s">
        <v>37</v>
      </c>
      <c r="C47" s="48"/>
      <c r="D47" s="49"/>
      <c r="E47" s="15">
        <f aca="true" t="shared" si="3" ref="E47:N47">SUM(E42:E46)</f>
        <v>3</v>
      </c>
      <c r="F47" s="15">
        <f t="shared" si="3"/>
        <v>6</v>
      </c>
      <c r="G47" s="15">
        <f t="shared" si="3"/>
        <v>9</v>
      </c>
      <c r="H47" s="15">
        <f t="shared" si="3"/>
        <v>270</v>
      </c>
      <c r="I47" s="15">
        <f t="shared" si="3"/>
        <v>55</v>
      </c>
      <c r="J47" s="15">
        <f t="shared" si="3"/>
        <v>50</v>
      </c>
      <c r="K47" s="15">
        <f t="shared" si="3"/>
        <v>0</v>
      </c>
      <c r="L47" s="15">
        <f t="shared" si="3"/>
        <v>70</v>
      </c>
      <c r="M47" s="15">
        <f t="shared" si="3"/>
        <v>95</v>
      </c>
      <c r="N47" s="15">
        <f t="shared" si="3"/>
        <v>0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9.5" customHeight="1">
      <c r="A48" s="46"/>
      <c r="B48" s="50" t="s">
        <v>79</v>
      </c>
      <c r="C48" s="48"/>
      <c r="D48" s="49"/>
      <c r="E48" s="10">
        <f aca="true" t="shared" si="4" ref="E48:N48">SUM(E40,E47)</f>
        <v>7</v>
      </c>
      <c r="F48" s="10">
        <f t="shared" si="4"/>
        <v>24</v>
      </c>
      <c r="G48" s="18">
        <f t="shared" si="4"/>
        <v>31</v>
      </c>
      <c r="H48" s="18">
        <f t="shared" si="4"/>
        <v>930</v>
      </c>
      <c r="I48" s="10">
        <f t="shared" si="4"/>
        <v>89</v>
      </c>
      <c r="J48" s="10">
        <f t="shared" si="4"/>
        <v>140</v>
      </c>
      <c r="K48" s="10">
        <f t="shared" si="4"/>
        <v>30</v>
      </c>
      <c r="L48" s="10">
        <f t="shared" si="4"/>
        <v>145</v>
      </c>
      <c r="M48" s="10">
        <f t="shared" si="4"/>
        <v>466</v>
      </c>
      <c r="N48" s="10">
        <f t="shared" si="4"/>
        <v>60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 t="s">
        <v>82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 t="s">
        <v>85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 t="s">
        <v>23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56" t="s">
        <v>24</v>
      </c>
      <c r="B55" s="54" t="s">
        <v>26</v>
      </c>
      <c r="C55" s="54" t="s">
        <v>83</v>
      </c>
      <c r="D55" s="54" t="s">
        <v>29</v>
      </c>
      <c r="E55" s="55" t="s">
        <v>30</v>
      </c>
      <c r="F55" s="48"/>
      <c r="G55" s="49"/>
      <c r="H55" s="4" t="s">
        <v>31</v>
      </c>
      <c r="I55" s="55" t="s">
        <v>32</v>
      </c>
      <c r="J55" s="48"/>
      <c r="K55" s="49"/>
      <c r="L55" s="55" t="s">
        <v>33</v>
      </c>
      <c r="M55" s="48"/>
      <c r="N55" s="49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45"/>
      <c r="B56" s="45"/>
      <c r="C56" s="45"/>
      <c r="D56" s="45"/>
      <c r="E56" s="54" t="s">
        <v>35</v>
      </c>
      <c r="F56" s="54" t="s">
        <v>36</v>
      </c>
      <c r="G56" s="54" t="s">
        <v>37</v>
      </c>
      <c r="H56" s="54" t="s">
        <v>37</v>
      </c>
      <c r="I56" s="4" t="s">
        <v>35</v>
      </c>
      <c r="J56" s="4" t="s">
        <v>38</v>
      </c>
      <c r="K56" s="4" t="s">
        <v>39</v>
      </c>
      <c r="L56" s="4" t="s">
        <v>35</v>
      </c>
      <c r="M56" s="4" t="s">
        <v>38</v>
      </c>
      <c r="N56" s="4" t="s">
        <v>39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46"/>
      <c r="B57" s="46"/>
      <c r="C57" s="46"/>
      <c r="D57" s="46"/>
      <c r="E57" s="46"/>
      <c r="F57" s="46"/>
      <c r="G57" s="46"/>
      <c r="H57" s="46"/>
      <c r="I57" s="4" t="s">
        <v>41</v>
      </c>
      <c r="J57" s="4" t="s">
        <v>41</v>
      </c>
      <c r="K57" s="4" t="s">
        <v>41</v>
      </c>
      <c r="L57" s="4" t="s">
        <v>39</v>
      </c>
      <c r="M57" s="4" t="s">
        <v>39</v>
      </c>
      <c r="N57" s="4" t="s">
        <v>39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9.5" customHeight="1">
      <c r="A58" s="44" t="s">
        <v>87</v>
      </c>
      <c r="B58" s="5" t="s">
        <v>45</v>
      </c>
      <c r="C58" s="5" t="s">
        <v>88</v>
      </c>
      <c r="D58" s="5" t="s">
        <v>56</v>
      </c>
      <c r="E58" s="5"/>
      <c r="F58" s="5">
        <v>3</v>
      </c>
      <c r="G58" s="5">
        <f aca="true" t="shared" si="5" ref="G58:G63">SUM(E58:F58)</f>
        <v>3</v>
      </c>
      <c r="H58" s="5">
        <f aca="true" t="shared" si="6" ref="H58:H63">SUM(I58:N58)</f>
        <v>90</v>
      </c>
      <c r="I58" s="5"/>
      <c r="J58" s="5">
        <v>30</v>
      </c>
      <c r="K58" s="5"/>
      <c r="L58" s="5"/>
      <c r="M58" s="5">
        <v>60</v>
      </c>
      <c r="N58" s="5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9.5" customHeight="1">
      <c r="A59" s="45"/>
      <c r="B59" s="5" t="s">
        <v>36</v>
      </c>
      <c r="C59" s="7" t="s">
        <v>63</v>
      </c>
      <c r="D59" s="5" t="s">
        <v>56</v>
      </c>
      <c r="E59" s="5"/>
      <c r="F59" s="5">
        <v>2</v>
      </c>
      <c r="G59" s="5">
        <f t="shared" si="5"/>
        <v>2</v>
      </c>
      <c r="H59" s="5">
        <f t="shared" si="6"/>
        <v>60</v>
      </c>
      <c r="I59" s="5"/>
      <c r="J59" s="5">
        <v>15</v>
      </c>
      <c r="K59" s="5"/>
      <c r="L59" s="5"/>
      <c r="M59" s="5">
        <v>45</v>
      </c>
      <c r="N59" s="5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9.5" customHeight="1">
      <c r="A60" s="45"/>
      <c r="B60" s="5" t="s">
        <v>36</v>
      </c>
      <c r="C60" s="14" t="s">
        <v>89</v>
      </c>
      <c r="D60" s="5" t="s">
        <v>56</v>
      </c>
      <c r="E60" s="5"/>
      <c r="F60" s="5">
        <v>3</v>
      </c>
      <c r="G60" s="5">
        <f t="shared" si="5"/>
        <v>3</v>
      </c>
      <c r="H60" s="5">
        <f t="shared" si="6"/>
        <v>90</v>
      </c>
      <c r="I60" s="5"/>
      <c r="J60" s="5">
        <v>15</v>
      </c>
      <c r="K60" s="5"/>
      <c r="L60" s="5"/>
      <c r="M60" s="5">
        <v>75</v>
      </c>
      <c r="N60" s="5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 customHeight="1">
      <c r="A61" s="45"/>
      <c r="B61" s="5" t="s">
        <v>36</v>
      </c>
      <c r="C61" s="11" t="s">
        <v>55</v>
      </c>
      <c r="D61" s="11" t="s">
        <v>60</v>
      </c>
      <c r="E61" s="11"/>
      <c r="F61" s="11">
        <v>3</v>
      </c>
      <c r="G61" s="11">
        <f t="shared" si="5"/>
        <v>3</v>
      </c>
      <c r="H61" s="11">
        <f t="shared" si="6"/>
        <v>90</v>
      </c>
      <c r="I61" s="11"/>
      <c r="J61" s="11">
        <v>15</v>
      </c>
      <c r="K61" s="11"/>
      <c r="L61" s="11"/>
      <c r="M61" s="11">
        <v>75</v>
      </c>
      <c r="N61" s="1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9.5" customHeight="1">
      <c r="A62" s="45"/>
      <c r="B62" s="5" t="s">
        <v>35</v>
      </c>
      <c r="C62" s="11" t="s">
        <v>114</v>
      </c>
      <c r="D62" s="11" t="s">
        <v>56</v>
      </c>
      <c r="E62" s="11">
        <v>4</v>
      </c>
      <c r="F62" s="11"/>
      <c r="G62" s="11">
        <f t="shared" si="5"/>
        <v>4</v>
      </c>
      <c r="H62" s="11">
        <f t="shared" si="6"/>
        <v>120</v>
      </c>
      <c r="I62" s="11">
        <v>30</v>
      </c>
      <c r="J62" s="11"/>
      <c r="K62" s="11"/>
      <c r="L62" s="11">
        <v>90</v>
      </c>
      <c r="M62" s="11"/>
      <c r="N62" s="1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9.5" customHeight="1">
      <c r="A63" s="45"/>
      <c r="B63" s="5" t="s">
        <v>39</v>
      </c>
      <c r="C63" s="5" t="s">
        <v>65</v>
      </c>
      <c r="D63" s="5" t="s">
        <v>56</v>
      </c>
      <c r="E63" s="5"/>
      <c r="F63" s="5">
        <v>4</v>
      </c>
      <c r="G63" s="5">
        <f t="shared" si="5"/>
        <v>4</v>
      </c>
      <c r="H63" s="5">
        <f t="shared" si="6"/>
        <v>120</v>
      </c>
      <c r="I63" s="5"/>
      <c r="J63" s="5"/>
      <c r="K63" s="5">
        <v>30</v>
      </c>
      <c r="L63" s="5"/>
      <c r="M63" s="5"/>
      <c r="N63" s="5">
        <v>90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9.5" customHeight="1">
      <c r="A64" s="45"/>
      <c r="B64" s="50" t="s">
        <v>37</v>
      </c>
      <c r="C64" s="48"/>
      <c r="D64" s="49"/>
      <c r="E64" s="10">
        <f aca="true" t="shared" si="7" ref="E64:N64">SUM(E58:E63)</f>
        <v>4</v>
      </c>
      <c r="F64" s="10">
        <f t="shared" si="7"/>
        <v>15</v>
      </c>
      <c r="G64" s="10">
        <f t="shared" si="7"/>
        <v>19</v>
      </c>
      <c r="H64" s="10">
        <f t="shared" si="7"/>
        <v>570</v>
      </c>
      <c r="I64" s="10">
        <f t="shared" si="7"/>
        <v>30</v>
      </c>
      <c r="J64" s="10">
        <f t="shared" si="7"/>
        <v>75</v>
      </c>
      <c r="K64" s="10">
        <f t="shared" si="7"/>
        <v>30</v>
      </c>
      <c r="L64" s="10">
        <f t="shared" si="7"/>
        <v>90</v>
      </c>
      <c r="M64" s="10">
        <f t="shared" si="7"/>
        <v>255</v>
      </c>
      <c r="N64" s="10">
        <f t="shared" si="7"/>
        <v>90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9.5" customHeight="1">
      <c r="A65" s="45"/>
      <c r="B65" s="47" t="s">
        <v>68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9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9.5" customHeight="1">
      <c r="A66" s="45"/>
      <c r="B66" s="5" t="s">
        <v>58</v>
      </c>
      <c r="C66" s="12" t="s">
        <v>117</v>
      </c>
      <c r="D66" s="11" t="s">
        <v>47</v>
      </c>
      <c r="E66" s="11">
        <v>1</v>
      </c>
      <c r="F66" s="11">
        <v>1</v>
      </c>
      <c r="G66" s="11">
        <f>SUM(E66:F66)</f>
        <v>2</v>
      </c>
      <c r="H66" s="11">
        <f>SUM(I66:N66)</f>
        <v>60</v>
      </c>
      <c r="I66" s="11">
        <v>20</v>
      </c>
      <c r="J66" s="11">
        <v>10</v>
      </c>
      <c r="K66" s="11"/>
      <c r="L66" s="11">
        <v>10</v>
      </c>
      <c r="M66" s="11">
        <v>20</v>
      </c>
      <c r="N66" s="2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9.5" customHeight="1">
      <c r="A67" s="45"/>
      <c r="B67" s="5" t="s">
        <v>36</v>
      </c>
      <c r="C67" s="25" t="s">
        <v>76</v>
      </c>
      <c r="D67" s="11" t="s">
        <v>56</v>
      </c>
      <c r="E67" s="11"/>
      <c r="F67" s="11">
        <v>2</v>
      </c>
      <c r="G67" s="11">
        <f>SUM(E67:F67)</f>
        <v>2</v>
      </c>
      <c r="H67" s="11">
        <f>SUM(I67:N67)</f>
        <v>60</v>
      </c>
      <c r="I67" s="11"/>
      <c r="J67" s="11">
        <v>15</v>
      </c>
      <c r="K67" s="11"/>
      <c r="L67" s="11"/>
      <c r="M67" s="11">
        <v>45</v>
      </c>
      <c r="N67" s="2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5" customHeight="1">
      <c r="A68" s="45"/>
      <c r="B68" s="5" t="s">
        <v>80</v>
      </c>
      <c r="C68" s="12" t="s">
        <v>119</v>
      </c>
      <c r="D68" s="11" t="s">
        <v>56</v>
      </c>
      <c r="E68" s="11"/>
      <c r="F68" s="11">
        <v>2</v>
      </c>
      <c r="G68" s="11">
        <f>SUM(E68:F68)</f>
        <v>2</v>
      </c>
      <c r="H68" s="11">
        <f>SUM(I68:N68)</f>
        <v>60</v>
      </c>
      <c r="I68" s="11"/>
      <c r="J68" s="11"/>
      <c r="K68" s="11"/>
      <c r="L68" s="11"/>
      <c r="M68" s="11">
        <v>60</v>
      </c>
      <c r="N68" s="2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9.5" customHeight="1">
      <c r="A69" s="45"/>
      <c r="B69" s="5" t="s">
        <v>58</v>
      </c>
      <c r="C69" s="16" t="s">
        <v>120</v>
      </c>
      <c r="D69" s="11" t="s">
        <v>56</v>
      </c>
      <c r="E69" s="11">
        <v>1</v>
      </c>
      <c r="F69" s="11">
        <v>1</v>
      </c>
      <c r="G69" s="11">
        <f>SUM(E69:F69)</f>
        <v>2</v>
      </c>
      <c r="H69" s="11">
        <f>SUM(I69:N69)</f>
        <v>60</v>
      </c>
      <c r="I69" s="11">
        <v>15</v>
      </c>
      <c r="J69" s="11">
        <v>15</v>
      </c>
      <c r="K69" s="11"/>
      <c r="L69" s="11">
        <v>15</v>
      </c>
      <c r="M69" s="11">
        <v>15</v>
      </c>
      <c r="N69" s="26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9.5" customHeight="1">
      <c r="A70" s="45"/>
      <c r="B70" s="5" t="s">
        <v>58</v>
      </c>
      <c r="C70" s="16" t="s">
        <v>122</v>
      </c>
      <c r="D70" s="11" t="s">
        <v>47</v>
      </c>
      <c r="E70" s="11">
        <v>1</v>
      </c>
      <c r="F70" s="11">
        <v>1</v>
      </c>
      <c r="G70" s="11">
        <f>SUM(E70:F70)</f>
        <v>2</v>
      </c>
      <c r="H70" s="11">
        <f>SUM(I70:N70)</f>
        <v>60</v>
      </c>
      <c r="I70" s="11">
        <v>15</v>
      </c>
      <c r="J70" s="11">
        <v>15</v>
      </c>
      <c r="K70" s="11"/>
      <c r="L70" s="11">
        <v>15</v>
      </c>
      <c r="M70" s="11">
        <v>15</v>
      </c>
      <c r="N70" s="5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9.5" customHeight="1">
      <c r="A71" s="45"/>
      <c r="B71" s="50" t="s">
        <v>37</v>
      </c>
      <c r="C71" s="48"/>
      <c r="D71" s="49"/>
      <c r="E71" s="15">
        <f aca="true" t="shared" si="8" ref="E71:N71">SUM(E66:E70)</f>
        <v>3</v>
      </c>
      <c r="F71" s="15">
        <f t="shared" si="8"/>
        <v>7</v>
      </c>
      <c r="G71" s="15">
        <f t="shared" si="8"/>
        <v>10</v>
      </c>
      <c r="H71" s="15">
        <f t="shared" si="8"/>
        <v>300</v>
      </c>
      <c r="I71" s="15">
        <f t="shared" si="8"/>
        <v>50</v>
      </c>
      <c r="J71" s="15">
        <f t="shared" si="8"/>
        <v>55</v>
      </c>
      <c r="K71" s="15">
        <f t="shared" si="8"/>
        <v>0</v>
      </c>
      <c r="L71" s="15">
        <f t="shared" si="8"/>
        <v>40</v>
      </c>
      <c r="M71" s="15">
        <f t="shared" si="8"/>
        <v>155</v>
      </c>
      <c r="N71" s="15">
        <f t="shared" si="8"/>
        <v>0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9.5" customHeight="1">
      <c r="A72" s="46"/>
      <c r="B72" s="50" t="s">
        <v>79</v>
      </c>
      <c r="C72" s="48"/>
      <c r="D72" s="49"/>
      <c r="E72" s="10">
        <f aca="true" t="shared" si="9" ref="E72:N72">SUM(E64,E71)</f>
        <v>7</v>
      </c>
      <c r="F72" s="10">
        <f t="shared" si="9"/>
        <v>22</v>
      </c>
      <c r="G72" s="18">
        <f t="shared" si="9"/>
        <v>29</v>
      </c>
      <c r="H72" s="18">
        <f t="shared" si="9"/>
        <v>870</v>
      </c>
      <c r="I72" s="10">
        <f t="shared" si="9"/>
        <v>80</v>
      </c>
      <c r="J72" s="10">
        <f t="shared" si="9"/>
        <v>130</v>
      </c>
      <c r="K72" s="10">
        <f t="shared" si="9"/>
        <v>30</v>
      </c>
      <c r="L72" s="10">
        <f t="shared" si="9"/>
        <v>130</v>
      </c>
      <c r="M72" s="10">
        <f t="shared" si="9"/>
        <v>410</v>
      </c>
      <c r="N72" s="10">
        <f t="shared" si="9"/>
        <v>90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 t="s">
        <v>82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 t="s">
        <v>96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56" t="s">
        <v>24</v>
      </c>
      <c r="B79" s="54" t="s">
        <v>26</v>
      </c>
      <c r="C79" s="54" t="s">
        <v>27</v>
      </c>
      <c r="D79" s="54" t="s">
        <v>29</v>
      </c>
      <c r="E79" s="55" t="s">
        <v>30</v>
      </c>
      <c r="F79" s="48"/>
      <c r="G79" s="49"/>
      <c r="H79" s="23" t="s">
        <v>31</v>
      </c>
      <c r="I79" s="55" t="s">
        <v>32</v>
      </c>
      <c r="J79" s="48"/>
      <c r="K79" s="49"/>
      <c r="L79" s="55" t="s">
        <v>33</v>
      </c>
      <c r="M79" s="48"/>
      <c r="N79" s="49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45"/>
      <c r="B80" s="45"/>
      <c r="C80" s="45"/>
      <c r="D80" s="45"/>
      <c r="E80" s="54" t="s">
        <v>35</v>
      </c>
      <c r="F80" s="54" t="s">
        <v>36</v>
      </c>
      <c r="G80" s="54" t="s">
        <v>37</v>
      </c>
      <c r="H80" s="54" t="s">
        <v>37</v>
      </c>
      <c r="I80" s="4" t="s">
        <v>35</v>
      </c>
      <c r="J80" s="4" t="s">
        <v>38</v>
      </c>
      <c r="K80" s="4" t="s">
        <v>39</v>
      </c>
      <c r="L80" s="4" t="s">
        <v>35</v>
      </c>
      <c r="M80" s="4" t="s">
        <v>38</v>
      </c>
      <c r="N80" s="4" t="s">
        <v>39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46"/>
      <c r="B81" s="46"/>
      <c r="C81" s="46"/>
      <c r="D81" s="46"/>
      <c r="E81" s="46"/>
      <c r="F81" s="46"/>
      <c r="G81" s="46"/>
      <c r="H81" s="46"/>
      <c r="I81" s="4" t="s">
        <v>41</v>
      </c>
      <c r="J81" s="4" t="s">
        <v>41</v>
      </c>
      <c r="K81" s="4" t="s">
        <v>41</v>
      </c>
      <c r="L81" s="4" t="s">
        <v>39</v>
      </c>
      <c r="M81" s="4" t="s">
        <v>39</v>
      </c>
      <c r="N81" s="4" t="s">
        <v>39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9.5" customHeight="1">
      <c r="A82" s="44" t="s">
        <v>97</v>
      </c>
      <c r="B82" s="5" t="s">
        <v>36</v>
      </c>
      <c r="C82" s="5" t="s">
        <v>99</v>
      </c>
      <c r="D82" s="5" t="s">
        <v>56</v>
      </c>
      <c r="E82" s="5"/>
      <c r="F82" s="5">
        <v>4</v>
      </c>
      <c r="G82" s="5">
        <f aca="true" t="shared" si="10" ref="G82:G87">SUM(E82:F82)</f>
        <v>4</v>
      </c>
      <c r="H82" s="5">
        <f aca="true" t="shared" si="11" ref="H82:H87">SUM(I82:N82)</f>
        <v>120</v>
      </c>
      <c r="I82" s="5"/>
      <c r="J82" s="5">
        <v>30</v>
      </c>
      <c r="K82" s="5"/>
      <c r="L82" s="5"/>
      <c r="M82" s="5">
        <v>90</v>
      </c>
      <c r="N82" s="5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9.5" customHeight="1">
      <c r="A83" s="45"/>
      <c r="B83" s="5" t="s">
        <v>36</v>
      </c>
      <c r="C83" s="7" t="s">
        <v>101</v>
      </c>
      <c r="D83" s="11" t="s">
        <v>60</v>
      </c>
      <c r="E83" s="11"/>
      <c r="F83" s="11">
        <v>4</v>
      </c>
      <c r="G83" s="11">
        <f t="shared" si="10"/>
        <v>4</v>
      </c>
      <c r="H83" s="11">
        <f t="shared" si="11"/>
        <v>120</v>
      </c>
      <c r="I83" s="11"/>
      <c r="J83" s="11">
        <v>30</v>
      </c>
      <c r="K83" s="11"/>
      <c r="L83" s="11"/>
      <c r="M83" s="11">
        <v>90</v>
      </c>
      <c r="N83" s="24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9.5" customHeight="1">
      <c r="A84" s="45"/>
      <c r="B84" s="5" t="s">
        <v>35</v>
      </c>
      <c r="C84" s="11" t="s">
        <v>100</v>
      </c>
      <c r="D84" s="11" t="s">
        <v>56</v>
      </c>
      <c r="E84" s="11">
        <v>3</v>
      </c>
      <c r="F84" s="11"/>
      <c r="G84" s="11">
        <f t="shared" si="10"/>
        <v>3</v>
      </c>
      <c r="H84" s="11">
        <f t="shared" si="11"/>
        <v>90</v>
      </c>
      <c r="I84" s="11">
        <v>15</v>
      </c>
      <c r="J84" s="11"/>
      <c r="K84" s="11"/>
      <c r="L84" s="11">
        <v>75</v>
      </c>
      <c r="M84" s="11"/>
      <c r="N84" s="5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9.5" customHeight="1">
      <c r="A85" s="45"/>
      <c r="B85" s="5" t="s">
        <v>39</v>
      </c>
      <c r="C85" s="11" t="s">
        <v>103</v>
      </c>
      <c r="D85" s="11" t="s">
        <v>56</v>
      </c>
      <c r="E85" s="11"/>
      <c r="F85" s="11">
        <v>4</v>
      </c>
      <c r="G85" s="11">
        <f t="shared" si="10"/>
        <v>4</v>
      </c>
      <c r="H85" s="11">
        <f t="shared" si="11"/>
        <v>120</v>
      </c>
      <c r="I85" s="11"/>
      <c r="J85" s="11"/>
      <c r="K85" s="11">
        <v>30</v>
      </c>
      <c r="L85" s="11"/>
      <c r="M85" s="11"/>
      <c r="N85" s="5">
        <v>90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9.5" customHeight="1">
      <c r="A86" s="45"/>
      <c r="B86" s="5" t="s">
        <v>36</v>
      </c>
      <c r="C86" s="11" t="s">
        <v>105</v>
      </c>
      <c r="D86" s="11" t="s">
        <v>56</v>
      </c>
      <c r="E86" s="11"/>
      <c r="F86" s="11">
        <v>3</v>
      </c>
      <c r="G86" s="11">
        <f t="shared" si="10"/>
        <v>3</v>
      </c>
      <c r="H86" s="11">
        <f t="shared" si="11"/>
        <v>90</v>
      </c>
      <c r="I86" s="11"/>
      <c r="J86" s="11">
        <v>15</v>
      </c>
      <c r="K86" s="11"/>
      <c r="L86" s="11"/>
      <c r="M86" s="11">
        <v>75</v>
      </c>
      <c r="N86" s="5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9.5" customHeight="1">
      <c r="A87" s="45"/>
      <c r="B87" s="5" t="s">
        <v>35</v>
      </c>
      <c r="C87" s="5" t="s">
        <v>106</v>
      </c>
      <c r="D87" s="5" t="s">
        <v>107</v>
      </c>
      <c r="E87" s="5">
        <v>2</v>
      </c>
      <c r="F87" s="5"/>
      <c r="G87" s="5">
        <f t="shared" si="10"/>
        <v>2</v>
      </c>
      <c r="H87" s="5">
        <f t="shared" si="11"/>
        <v>60</v>
      </c>
      <c r="I87" s="5">
        <v>15</v>
      </c>
      <c r="J87" s="5"/>
      <c r="K87" s="5"/>
      <c r="L87" s="5">
        <v>45</v>
      </c>
      <c r="M87" s="5"/>
      <c r="N87" s="5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9.5" customHeight="1">
      <c r="A88" s="45"/>
      <c r="B88" s="50" t="s">
        <v>37</v>
      </c>
      <c r="C88" s="48"/>
      <c r="D88" s="49"/>
      <c r="E88" s="10">
        <f aca="true" t="shared" si="12" ref="E88:N88">SUM(E82:E87)</f>
        <v>5</v>
      </c>
      <c r="F88" s="10">
        <f t="shared" si="12"/>
        <v>15</v>
      </c>
      <c r="G88" s="10">
        <f t="shared" si="12"/>
        <v>20</v>
      </c>
      <c r="H88" s="10">
        <f t="shared" si="12"/>
        <v>600</v>
      </c>
      <c r="I88" s="10">
        <f t="shared" si="12"/>
        <v>30</v>
      </c>
      <c r="J88" s="10">
        <f t="shared" si="12"/>
        <v>75</v>
      </c>
      <c r="K88" s="10">
        <f t="shared" si="12"/>
        <v>30</v>
      </c>
      <c r="L88" s="10">
        <f t="shared" si="12"/>
        <v>120</v>
      </c>
      <c r="M88" s="10">
        <f t="shared" si="12"/>
        <v>255</v>
      </c>
      <c r="N88" s="10">
        <f t="shared" si="12"/>
        <v>90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9.5" customHeight="1">
      <c r="A89" s="45"/>
      <c r="B89" s="47" t="s">
        <v>68</v>
      </c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9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9.5" customHeight="1">
      <c r="A90" s="45"/>
      <c r="B90" s="5" t="s">
        <v>58</v>
      </c>
      <c r="C90" s="25" t="s">
        <v>76</v>
      </c>
      <c r="D90" s="11" t="s">
        <v>56</v>
      </c>
      <c r="E90" s="11">
        <v>2</v>
      </c>
      <c r="F90" s="11">
        <v>3</v>
      </c>
      <c r="G90" s="11">
        <f>SUM(E90:F90)</f>
        <v>5</v>
      </c>
      <c r="H90" s="11">
        <f>SUM(I90:N90)</f>
        <v>150</v>
      </c>
      <c r="I90" s="11">
        <v>15</v>
      </c>
      <c r="J90" s="11">
        <v>15</v>
      </c>
      <c r="K90" s="11"/>
      <c r="L90" s="11">
        <v>45</v>
      </c>
      <c r="M90" s="11">
        <v>75</v>
      </c>
      <c r="N90" s="5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9.5" customHeight="1">
      <c r="A91" s="45"/>
      <c r="B91" s="5" t="s">
        <v>80</v>
      </c>
      <c r="C91" s="11" t="s">
        <v>119</v>
      </c>
      <c r="D91" s="11" t="s">
        <v>56</v>
      </c>
      <c r="E91" s="11"/>
      <c r="F91" s="11">
        <v>2</v>
      </c>
      <c r="G91" s="11">
        <f>SUM(E91:F91)</f>
        <v>2</v>
      </c>
      <c r="H91" s="11">
        <f>SUM(I91:N91)</f>
        <v>60</v>
      </c>
      <c r="I91" s="11"/>
      <c r="J91" s="11"/>
      <c r="K91" s="11"/>
      <c r="L91" s="11"/>
      <c r="M91" s="11">
        <v>60</v>
      </c>
      <c r="N91" s="5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9.5" customHeight="1">
      <c r="A92" s="45"/>
      <c r="B92" s="5" t="s">
        <v>35</v>
      </c>
      <c r="C92" s="11" t="s">
        <v>129</v>
      </c>
      <c r="D92" s="5" t="s">
        <v>56</v>
      </c>
      <c r="E92" s="5">
        <v>3</v>
      </c>
      <c r="F92" s="5"/>
      <c r="G92" s="5">
        <f>SUM(E92:F92)</f>
        <v>3</v>
      </c>
      <c r="H92" s="5">
        <f>SUM(I92:N92)</f>
        <v>90</v>
      </c>
      <c r="I92" s="5">
        <v>20</v>
      </c>
      <c r="J92" s="5"/>
      <c r="K92" s="5"/>
      <c r="L92" s="5">
        <v>70</v>
      </c>
      <c r="M92" s="5"/>
      <c r="N92" s="5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9.5" customHeight="1">
      <c r="A93" s="45"/>
      <c r="B93" s="50" t="s">
        <v>37</v>
      </c>
      <c r="C93" s="48"/>
      <c r="D93" s="49"/>
      <c r="E93" s="15">
        <f aca="true" t="shared" si="13" ref="E93:N93">SUM(E90:E92)</f>
        <v>5</v>
      </c>
      <c r="F93" s="15">
        <f t="shared" si="13"/>
        <v>5</v>
      </c>
      <c r="G93" s="15">
        <f t="shared" si="13"/>
        <v>10</v>
      </c>
      <c r="H93" s="15">
        <f t="shared" si="13"/>
        <v>300</v>
      </c>
      <c r="I93" s="15">
        <f t="shared" si="13"/>
        <v>35</v>
      </c>
      <c r="J93" s="15">
        <f t="shared" si="13"/>
        <v>15</v>
      </c>
      <c r="K93" s="15">
        <f t="shared" si="13"/>
        <v>0</v>
      </c>
      <c r="L93" s="15">
        <f t="shared" si="13"/>
        <v>115</v>
      </c>
      <c r="M93" s="15">
        <f t="shared" si="13"/>
        <v>135</v>
      </c>
      <c r="N93" s="15">
        <f t="shared" si="13"/>
        <v>0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9.5" customHeight="1">
      <c r="A94" s="46"/>
      <c r="B94" s="50" t="s">
        <v>79</v>
      </c>
      <c r="C94" s="48"/>
      <c r="D94" s="49"/>
      <c r="E94" s="10">
        <f aca="true" t="shared" si="14" ref="E94:N94">SUM(E88,E93)</f>
        <v>10</v>
      </c>
      <c r="F94" s="10">
        <f t="shared" si="14"/>
        <v>20</v>
      </c>
      <c r="G94" s="10">
        <f t="shared" si="14"/>
        <v>30</v>
      </c>
      <c r="H94" s="18">
        <f t="shared" si="14"/>
        <v>900</v>
      </c>
      <c r="I94" s="10">
        <f t="shared" si="14"/>
        <v>65</v>
      </c>
      <c r="J94" s="10">
        <f t="shared" si="14"/>
        <v>90</v>
      </c>
      <c r="K94" s="10">
        <f t="shared" si="14"/>
        <v>30</v>
      </c>
      <c r="L94" s="10">
        <f t="shared" si="14"/>
        <v>235</v>
      </c>
      <c r="M94" s="10">
        <f t="shared" si="14"/>
        <v>390</v>
      </c>
      <c r="N94" s="10">
        <f t="shared" si="14"/>
        <v>90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 t="s">
        <v>82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 t="s">
        <v>96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56" t="s">
        <v>24</v>
      </c>
      <c r="B101" s="54" t="s">
        <v>26</v>
      </c>
      <c r="C101" s="54" t="s">
        <v>27</v>
      </c>
      <c r="D101" s="54" t="s">
        <v>29</v>
      </c>
      <c r="E101" s="55" t="s">
        <v>30</v>
      </c>
      <c r="F101" s="48"/>
      <c r="G101" s="49"/>
      <c r="H101" s="4" t="s">
        <v>31</v>
      </c>
      <c r="I101" s="55" t="s">
        <v>32</v>
      </c>
      <c r="J101" s="48"/>
      <c r="K101" s="49"/>
      <c r="L101" s="55" t="s">
        <v>33</v>
      </c>
      <c r="M101" s="48"/>
      <c r="N101" s="49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45"/>
      <c r="B102" s="45"/>
      <c r="C102" s="45"/>
      <c r="D102" s="45"/>
      <c r="E102" s="54" t="s">
        <v>35</v>
      </c>
      <c r="F102" s="54" t="s">
        <v>36</v>
      </c>
      <c r="G102" s="54" t="s">
        <v>37</v>
      </c>
      <c r="H102" s="54" t="s">
        <v>37</v>
      </c>
      <c r="I102" s="4" t="s">
        <v>35</v>
      </c>
      <c r="J102" s="4" t="s">
        <v>38</v>
      </c>
      <c r="K102" s="4" t="s">
        <v>39</v>
      </c>
      <c r="L102" s="4" t="s">
        <v>35</v>
      </c>
      <c r="M102" s="4" t="s">
        <v>38</v>
      </c>
      <c r="N102" s="4" t="s">
        <v>39</v>
      </c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46"/>
      <c r="B103" s="46"/>
      <c r="C103" s="46"/>
      <c r="D103" s="46"/>
      <c r="E103" s="46"/>
      <c r="F103" s="46"/>
      <c r="G103" s="46"/>
      <c r="H103" s="46"/>
      <c r="I103" s="4" t="s">
        <v>41</v>
      </c>
      <c r="J103" s="4" t="s">
        <v>41</v>
      </c>
      <c r="K103" s="4" t="s">
        <v>41</v>
      </c>
      <c r="L103" s="4" t="s">
        <v>39</v>
      </c>
      <c r="M103" s="4" t="s">
        <v>39</v>
      </c>
      <c r="N103" s="4" t="s">
        <v>39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9.5" customHeight="1">
      <c r="A104" s="44" t="s">
        <v>111</v>
      </c>
      <c r="B104" s="5" t="s">
        <v>58</v>
      </c>
      <c r="C104" s="5" t="s">
        <v>112</v>
      </c>
      <c r="D104" s="5" t="s">
        <v>60</v>
      </c>
      <c r="E104" s="5">
        <v>2</v>
      </c>
      <c r="F104" s="5">
        <v>3</v>
      </c>
      <c r="G104" s="5">
        <f>SUM(E104:F104)</f>
        <v>5</v>
      </c>
      <c r="H104" s="5">
        <f>SUM(I104:N104)</f>
        <v>150</v>
      </c>
      <c r="I104" s="5">
        <v>15</v>
      </c>
      <c r="J104" s="5">
        <v>15</v>
      </c>
      <c r="K104" s="5"/>
      <c r="L104" s="5">
        <v>45</v>
      </c>
      <c r="M104" s="5">
        <v>75</v>
      </c>
      <c r="N104" s="5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9.5" customHeight="1">
      <c r="A105" s="45"/>
      <c r="B105" s="5" t="s">
        <v>58</v>
      </c>
      <c r="C105" s="5" t="s">
        <v>113</v>
      </c>
      <c r="D105" s="5" t="s">
        <v>56</v>
      </c>
      <c r="E105" s="5">
        <v>1</v>
      </c>
      <c r="F105" s="5">
        <v>2</v>
      </c>
      <c r="G105" s="5">
        <f>SUM(E105:F105)</f>
        <v>3</v>
      </c>
      <c r="H105" s="5">
        <f>SUM(I105:N105)</f>
        <v>90</v>
      </c>
      <c r="I105" s="5">
        <v>15</v>
      </c>
      <c r="J105" s="5">
        <v>15</v>
      </c>
      <c r="K105" s="5"/>
      <c r="L105" s="5">
        <v>15</v>
      </c>
      <c r="M105" s="5">
        <v>45</v>
      </c>
      <c r="N105" s="5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9.5" customHeight="1">
      <c r="A106" s="45"/>
      <c r="B106" s="5" t="s">
        <v>36</v>
      </c>
      <c r="C106" s="7" t="s">
        <v>115</v>
      </c>
      <c r="D106" s="5" t="s">
        <v>56</v>
      </c>
      <c r="E106" s="5"/>
      <c r="F106" s="5">
        <v>3</v>
      </c>
      <c r="G106" s="5">
        <f>SUM(E106:F106)</f>
        <v>3</v>
      </c>
      <c r="H106" s="5">
        <f>SUM(I106:N106)</f>
        <v>90</v>
      </c>
      <c r="I106" s="5"/>
      <c r="J106" s="5">
        <v>15</v>
      </c>
      <c r="K106" s="5"/>
      <c r="L106" s="5"/>
      <c r="M106" s="5">
        <v>75</v>
      </c>
      <c r="N106" s="5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9.5" customHeight="1">
      <c r="A107" s="45"/>
      <c r="B107" s="5" t="s">
        <v>35</v>
      </c>
      <c r="C107" s="5" t="s">
        <v>106</v>
      </c>
      <c r="D107" s="5" t="s">
        <v>56</v>
      </c>
      <c r="E107" s="5">
        <v>3</v>
      </c>
      <c r="F107" s="5"/>
      <c r="G107" s="5">
        <f>SUM(E107:F107)</f>
        <v>3</v>
      </c>
      <c r="H107" s="5">
        <f>SUM(I107:N107)</f>
        <v>90</v>
      </c>
      <c r="I107" s="5">
        <v>15</v>
      </c>
      <c r="J107" s="5"/>
      <c r="K107" s="5"/>
      <c r="L107" s="5">
        <v>75</v>
      </c>
      <c r="M107" s="5"/>
      <c r="N107" s="5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9.5" customHeight="1">
      <c r="A108" s="45"/>
      <c r="B108" s="5" t="s">
        <v>39</v>
      </c>
      <c r="C108" s="5" t="s">
        <v>116</v>
      </c>
      <c r="D108" s="5" t="s">
        <v>56</v>
      </c>
      <c r="E108" s="5"/>
      <c r="F108" s="5">
        <v>4</v>
      </c>
      <c r="G108" s="5">
        <f>SUM(E108:F108)</f>
        <v>4</v>
      </c>
      <c r="H108" s="5">
        <f>SUM(I108:N108)</f>
        <v>120</v>
      </c>
      <c r="I108" s="5"/>
      <c r="J108" s="5"/>
      <c r="K108" s="5">
        <v>30</v>
      </c>
      <c r="L108" s="5"/>
      <c r="M108" s="5"/>
      <c r="N108" s="5">
        <v>90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9.5" customHeight="1">
      <c r="A109" s="45"/>
      <c r="B109" s="50" t="s">
        <v>37</v>
      </c>
      <c r="C109" s="48"/>
      <c r="D109" s="49"/>
      <c r="E109" s="10">
        <f aca="true" t="shared" si="15" ref="E109:N109">SUM(E104:E108)</f>
        <v>6</v>
      </c>
      <c r="F109" s="10">
        <f t="shared" si="15"/>
        <v>12</v>
      </c>
      <c r="G109" s="10">
        <f t="shared" si="15"/>
        <v>18</v>
      </c>
      <c r="H109" s="10">
        <f t="shared" si="15"/>
        <v>540</v>
      </c>
      <c r="I109" s="10">
        <f t="shared" si="15"/>
        <v>45</v>
      </c>
      <c r="J109" s="10">
        <f t="shared" si="15"/>
        <v>45</v>
      </c>
      <c r="K109" s="10">
        <f t="shared" si="15"/>
        <v>30</v>
      </c>
      <c r="L109" s="10">
        <f t="shared" si="15"/>
        <v>135</v>
      </c>
      <c r="M109" s="10">
        <f t="shared" si="15"/>
        <v>195</v>
      </c>
      <c r="N109" s="10">
        <f t="shared" si="15"/>
        <v>90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9.5" customHeight="1">
      <c r="A110" s="45"/>
      <c r="B110" s="47" t="s">
        <v>68</v>
      </c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9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9.5" customHeight="1">
      <c r="A111" s="45"/>
      <c r="B111" s="5" t="s">
        <v>36</v>
      </c>
      <c r="C111" s="30" t="s">
        <v>130</v>
      </c>
      <c r="D111" s="5" t="s">
        <v>56</v>
      </c>
      <c r="E111" s="5"/>
      <c r="F111" s="5">
        <v>3</v>
      </c>
      <c r="G111" s="5">
        <f>SUM(E111:F111)</f>
        <v>3</v>
      </c>
      <c r="H111" s="5">
        <f>SUM(I111:N111)</f>
        <v>90</v>
      </c>
      <c r="I111" s="5"/>
      <c r="J111" s="5">
        <v>15</v>
      </c>
      <c r="K111" s="5"/>
      <c r="L111" s="5"/>
      <c r="M111" s="5">
        <v>75</v>
      </c>
      <c r="N111" s="5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9.5" customHeight="1">
      <c r="A112" s="45"/>
      <c r="B112" s="5" t="s">
        <v>58</v>
      </c>
      <c r="C112" s="5" t="s">
        <v>131</v>
      </c>
      <c r="D112" s="5" t="s">
        <v>56</v>
      </c>
      <c r="E112" s="5">
        <v>2</v>
      </c>
      <c r="F112" s="5">
        <v>3</v>
      </c>
      <c r="G112" s="5">
        <f>SUM(E112:F112)</f>
        <v>5</v>
      </c>
      <c r="H112" s="5">
        <f>SUM(I112:N112)</f>
        <v>150</v>
      </c>
      <c r="I112" s="5">
        <v>15</v>
      </c>
      <c r="J112" s="5">
        <v>15</v>
      </c>
      <c r="K112" s="5"/>
      <c r="L112" s="5">
        <v>45</v>
      </c>
      <c r="M112" s="5">
        <v>75</v>
      </c>
      <c r="N112" s="5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9.5" customHeight="1">
      <c r="A113" s="45"/>
      <c r="B113" s="5" t="s">
        <v>36</v>
      </c>
      <c r="C113" s="5" t="s">
        <v>132</v>
      </c>
      <c r="D113" s="5" t="s">
        <v>56</v>
      </c>
      <c r="E113" s="5"/>
      <c r="F113" s="5">
        <v>4</v>
      </c>
      <c r="G113" s="5">
        <f>SUM(E113:F113)</f>
        <v>4</v>
      </c>
      <c r="H113" s="5">
        <f>SUM(I113:N113)</f>
        <v>120</v>
      </c>
      <c r="I113" s="5"/>
      <c r="J113" s="5">
        <v>15</v>
      </c>
      <c r="K113" s="5"/>
      <c r="L113" s="5"/>
      <c r="M113" s="5">
        <v>105</v>
      </c>
      <c r="N113" s="5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9.5" customHeight="1">
      <c r="A114" s="45"/>
      <c r="B114" s="50" t="s">
        <v>37</v>
      </c>
      <c r="C114" s="48"/>
      <c r="D114" s="49"/>
      <c r="E114" s="15">
        <f aca="true" t="shared" si="16" ref="E114:N114">SUM(E111:E113)</f>
        <v>2</v>
      </c>
      <c r="F114" s="15">
        <f t="shared" si="16"/>
        <v>10</v>
      </c>
      <c r="G114" s="15">
        <f t="shared" si="16"/>
        <v>12</v>
      </c>
      <c r="H114" s="15">
        <f t="shared" si="16"/>
        <v>360</v>
      </c>
      <c r="I114" s="15">
        <f t="shared" si="16"/>
        <v>15</v>
      </c>
      <c r="J114" s="15">
        <f t="shared" si="16"/>
        <v>45</v>
      </c>
      <c r="K114" s="15">
        <f t="shared" si="16"/>
        <v>0</v>
      </c>
      <c r="L114" s="15">
        <f t="shared" si="16"/>
        <v>45</v>
      </c>
      <c r="M114" s="15">
        <f t="shared" si="16"/>
        <v>255</v>
      </c>
      <c r="N114" s="15">
        <f t="shared" si="16"/>
        <v>0</v>
      </c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9.5" customHeight="1">
      <c r="A115" s="45"/>
      <c r="B115" s="50" t="s">
        <v>79</v>
      </c>
      <c r="C115" s="48"/>
      <c r="D115" s="49"/>
      <c r="E115" s="10">
        <f aca="true" t="shared" si="17" ref="E115:N115">SUM(E109,E114)</f>
        <v>8</v>
      </c>
      <c r="F115" s="10">
        <f t="shared" si="17"/>
        <v>22</v>
      </c>
      <c r="G115" s="10">
        <f t="shared" si="17"/>
        <v>30</v>
      </c>
      <c r="H115" s="18">
        <f t="shared" si="17"/>
        <v>900</v>
      </c>
      <c r="I115" s="10">
        <f t="shared" si="17"/>
        <v>60</v>
      </c>
      <c r="J115" s="10">
        <f t="shared" si="17"/>
        <v>90</v>
      </c>
      <c r="K115" s="10">
        <f t="shared" si="17"/>
        <v>30</v>
      </c>
      <c r="L115" s="10">
        <f t="shared" si="17"/>
        <v>180</v>
      </c>
      <c r="M115" s="10">
        <f t="shared" si="17"/>
        <v>450</v>
      </c>
      <c r="N115" s="10">
        <f t="shared" si="17"/>
        <v>90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9.5" customHeight="1">
      <c r="A116" s="46"/>
      <c r="B116" s="50" t="s">
        <v>123</v>
      </c>
      <c r="C116" s="48"/>
      <c r="D116" s="49"/>
      <c r="E116" s="10">
        <f aca="true" t="shared" si="18" ref="E116:N116">E115+E94+E72+E48</f>
        <v>32</v>
      </c>
      <c r="F116" s="10">
        <f t="shared" si="18"/>
        <v>88</v>
      </c>
      <c r="G116" s="18">
        <f t="shared" si="18"/>
        <v>120</v>
      </c>
      <c r="H116" s="10">
        <f t="shared" si="18"/>
        <v>3600</v>
      </c>
      <c r="I116" s="10">
        <f t="shared" si="18"/>
        <v>294</v>
      </c>
      <c r="J116" s="10">
        <f t="shared" si="18"/>
        <v>450</v>
      </c>
      <c r="K116" s="10">
        <f t="shared" si="18"/>
        <v>120</v>
      </c>
      <c r="L116" s="10">
        <f t="shared" si="18"/>
        <v>690</v>
      </c>
      <c r="M116" s="10">
        <f t="shared" si="18"/>
        <v>1716</v>
      </c>
      <c r="N116" s="10">
        <f t="shared" si="18"/>
        <v>330</v>
      </c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51">
        <f>I116+J116+K116</f>
        <v>864</v>
      </c>
      <c r="J117" s="52"/>
      <c r="K117" s="27" t="s">
        <v>41</v>
      </c>
      <c r="L117" s="53">
        <f>L116+M116+N116</f>
        <v>2736</v>
      </c>
      <c r="M117" s="52"/>
      <c r="N117" s="1" t="s">
        <v>39</v>
      </c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 t="s">
        <v>82</v>
      </c>
      <c r="B118" s="1"/>
      <c r="C118" s="1"/>
      <c r="D118" s="1"/>
      <c r="E118" s="1">
        <f aca="true" t="shared" si="19" ref="E118:N118">E115+E94+E72+E48</f>
        <v>32</v>
      </c>
      <c r="F118" s="1">
        <f t="shared" si="19"/>
        <v>88</v>
      </c>
      <c r="G118" s="1">
        <f t="shared" si="19"/>
        <v>120</v>
      </c>
      <c r="H118" s="1">
        <f t="shared" si="19"/>
        <v>3600</v>
      </c>
      <c r="I118" s="1">
        <f t="shared" si="19"/>
        <v>294</v>
      </c>
      <c r="J118" s="1">
        <f t="shared" si="19"/>
        <v>450</v>
      </c>
      <c r="K118" s="1">
        <f t="shared" si="19"/>
        <v>120</v>
      </c>
      <c r="L118" s="1">
        <f t="shared" si="19"/>
        <v>690</v>
      </c>
      <c r="M118" s="1">
        <f t="shared" si="19"/>
        <v>1716</v>
      </c>
      <c r="N118" s="1">
        <f t="shared" si="19"/>
        <v>330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>
        <f>I118+J118+K118</f>
        <v>864</v>
      </c>
      <c r="J119" s="1"/>
      <c r="K119" s="1"/>
      <c r="L119" s="1">
        <f>L118+M118+N118</f>
        <v>2736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>
        <f>I119+L119</f>
        <v>3600</v>
      </c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67">
    <mergeCell ref="A101:A103"/>
    <mergeCell ref="B94:D94"/>
    <mergeCell ref="A79:A81"/>
    <mergeCell ref="A82:A94"/>
    <mergeCell ref="D79:D81"/>
    <mergeCell ref="B79:B81"/>
    <mergeCell ref="C79:C81"/>
    <mergeCell ref="B114:D114"/>
    <mergeCell ref="F80:F81"/>
    <mergeCell ref="E79:G79"/>
    <mergeCell ref="G80:G81"/>
    <mergeCell ref="E80:E81"/>
    <mergeCell ref="A104:A116"/>
    <mergeCell ref="I117:J117"/>
    <mergeCell ref="L117:M117"/>
    <mergeCell ref="I101:K101"/>
    <mergeCell ref="H102:H103"/>
    <mergeCell ref="B101:B103"/>
    <mergeCell ref="G102:G103"/>
    <mergeCell ref="C101:C103"/>
    <mergeCell ref="E101:G101"/>
    <mergeCell ref="F102:F103"/>
    <mergeCell ref="A58:A72"/>
    <mergeCell ref="B65:N65"/>
    <mergeCell ref="B64:D64"/>
    <mergeCell ref="I55:K55"/>
    <mergeCell ref="L55:N55"/>
    <mergeCell ref="A55:A57"/>
    <mergeCell ref="B71:D71"/>
    <mergeCell ref="B72:D72"/>
    <mergeCell ref="A30:A32"/>
    <mergeCell ref="C55:C57"/>
    <mergeCell ref="D55:D57"/>
    <mergeCell ref="A33:A48"/>
    <mergeCell ref="B47:D47"/>
    <mergeCell ref="B48:D48"/>
    <mergeCell ref="B40:D40"/>
    <mergeCell ref="C30:C32"/>
    <mergeCell ref="D30:D32"/>
    <mergeCell ref="B41:N41"/>
    <mergeCell ref="H31:H32"/>
    <mergeCell ref="B116:D116"/>
    <mergeCell ref="B115:D115"/>
    <mergeCell ref="B93:D93"/>
    <mergeCell ref="B89:N89"/>
    <mergeCell ref="H80:H81"/>
    <mergeCell ref="B30:B32"/>
    <mergeCell ref="E55:G55"/>
    <mergeCell ref="B55:B57"/>
    <mergeCell ref="B88:D88"/>
    <mergeCell ref="E30:G30"/>
    <mergeCell ref="L30:N30"/>
    <mergeCell ref="I30:K30"/>
    <mergeCell ref="H56:H57"/>
    <mergeCell ref="E56:E57"/>
    <mergeCell ref="F56:F57"/>
    <mergeCell ref="E31:E32"/>
    <mergeCell ref="F31:F32"/>
    <mergeCell ref="G31:G32"/>
    <mergeCell ref="G56:G57"/>
    <mergeCell ref="L79:N79"/>
    <mergeCell ref="I79:K79"/>
    <mergeCell ref="B110:N110"/>
    <mergeCell ref="B109:D109"/>
    <mergeCell ref="D101:D103"/>
    <mergeCell ref="E102:E103"/>
    <mergeCell ref="L101:N101"/>
  </mergeCells>
  <printOptions horizontalCentered="1" verticalCentered="1"/>
  <pageMargins left="0.3937007874015748" right="0.31496062992125984" top="0.7480314960629921" bottom="0.7480314960629921" header="0" footer="0"/>
  <pageSetup horizontalDpi="600" verticalDpi="600" orientation="landscape" paperSize="9"/>
  <rowBreaks count="4" manualBreakCount="4">
    <brk id="98" max="0" man="1"/>
    <brk id="52" max="0" man="1"/>
    <brk id="26" max="0" man="1"/>
    <brk id="75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5.140625" style="0" customWidth="1"/>
    <col min="2" max="2" width="7.7109375" style="0" customWidth="1"/>
    <col min="3" max="3" width="45.7109375" style="0" customWidth="1"/>
    <col min="4" max="4" width="7.7109375" style="0" customWidth="1"/>
    <col min="5" max="14" width="5.7109375" style="0" customWidth="1"/>
    <col min="15" max="26" width="9.140625" style="0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2" t="s">
        <v>34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1"/>
      <c r="C4" s="1" t="s"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1" t="s">
        <v>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"/>
      <c r="C6" s="1" t="s">
        <v>40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1"/>
      <c r="C8" s="1" t="s">
        <v>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"/>
      <c r="C9" s="1" t="s">
        <v>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"/>
      <c r="C10" s="1" t="s">
        <v>7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"/>
      <c r="C11" s="1" t="s">
        <v>10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"/>
      <c r="C12" s="1" t="s">
        <v>11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"/>
      <c r="C14" s="1" t="s">
        <v>48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" t="s">
        <v>52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 t="s">
        <v>53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"/>
      <c r="C18" s="1" t="s">
        <v>13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 t="s">
        <v>14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 t="s">
        <v>15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 t="s">
        <v>16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 t="s">
        <v>17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 t="s">
        <v>18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 t="s">
        <v>61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 t="s">
        <v>62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6" t="s">
        <v>64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 t="s">
        <v>23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60" t="s">
        <v>24</v>
      </c>
      <c r="B32" s="57" t="s">
        <v>26</v>
      </c>
      <c r="C32" s="57" t="s">
        <v>27</v>
      </c>
      <c r="D32" s="57" t="s">
        <v>29</v>
      </c>
      <c r="E32" s="58" t="s">
        <v>30</v>
      </c>
      <c r="F32" s="48"/>
      <c r="G32" s="49"/>
      <c r="H32" s="9" t="s">
        <v>31</v>
      </c>
      <c r="I32" s="58" t="s">
        <v>32</v>
      </c>
      <c r="J32" s="48"/>
      <c r="K32" s="49"/>
      <c r="L32" s="58" t="s">
        <v>33</v>
      </c>
      <c r="M32" s="48"/>
      <c r="N32" s="49"/>
      <c r="O32" s="6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45"/>
      <c r="B33" s="45"/>
      <c r="C33" s="45"/>
      <c r="D33" s="45"/>
      <c r="E33" s="57" t="s">
        <v>35</v>
      </c>
      <c r="F33" s="57" t="s">
        <v>38</v>
      </c>
      <c r="G33" s="57" t="s">
        <v>37</v>
      </c>
      <c r="H33" s="57" t="s">
        <v>37</v>
      </c>
      <c r="I33" s="9" t="s">
        <v>35</v>
      </c>
      <c r="J33" s="9" t="s">
        <v>38</v>
      </c>
      <c r="K33" s="9" t="s">
        <v>39</v>
      </c>
      <c r="L33" s="9" t="s">
        <v>35</v>
      </c>
      <c r="M33" s="9" t="s">
        <v>38</v>
      </c>
      <c r="N33" s="9" t="s">
        <v>39</v>
      </c>
      <c r="O33" s="6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46"/>
      <c r="B34" s="46"/>
      <c r="C34" s="46"/>
      <c r="D34" s="46"/>
      <c r="E34" s="46"/>
      <c r="F34" s="46"/>
      <c r="G34" s="46"/>
      <c r="H34" s="46"/>
      <c r="I34" s="9" t="s">
        <v>41</v>
      </c>
      <c r="J34" s="9" t="s">
        <v>41</v>
      </c>
      <c r="K34" s="9" t="s">
        <v>41</v>
      </c>
      <c r="L34" s="9" t="s">
        <v>39</v>
      </c>
      <c r="M34" s="9" t="s">
        <v>39</v>
      </c>
      <c r="N34" s="9" t="s">
        <v>39</v>
      </c>
      <c r="O34" s="6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>
      <c r="A35" s="59" t="s">
        <v>44</v>
      </c>
      <c r="B35" s="11" t="s">
        <v>45</v>
      </c>
      <c r="C35" s="11" t="s">
        <v>46</v>
      </c>
      <c r="D35" s="11" t="s">
        <v>47</v>
      </c>
      <c r="E35" s="11"/>
      <c r="F35" s="11">
        <v>4</v>
      </c>
      <c r="G35" s="11">
        <f>SUM(E35:F35)</f>
        <v>4</v>
      </c>
      <c r="H35" s="11">
        <f>SUM(I35:N35)</f>
        <v>120</v>
      </c>
      <c r="I35" s="11"/>
      <c r="J35" s="11">
        <v>30</v>
      </c>
      <c r="K35" s="11"/>
      <c r="L35" s="11"/>
      <c r="M35" s="11">
        <v>90</v>
      </c>
      <c r="N35" s="11"/>
      <c r="O35" s="6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>
      <c r="A36" s="45"/>
      <c r="B36" s="11" t="s">
        <v>58</v>
      </c>
      <c r="C36" s="11" t="s">
        <v>55</v>
      </c>
      <c r="D36" s="11" t="s">
        <v>47</v>
      </c>
      <c r="E36" s="11">
        <v>2</v>
      </c>
      <c r="F36" s="11">
        <v>3</v>
      </c>
      <c r="G36" s="11">
        <f>SUM(E36:F36)</f>
        <v>5</v>
      </c>
      <c r="H36" s="11">
        <f>SUM(I36:N36)</f>
        <v>150</v>
      </c>
      <c r="I36" s="11">
        <v>15</v>
      </c>
      <c r="J36" s="11">
        <v>30</v>
      </c>
      <c r="K36" s="11"/>
      <c r="L36" s="11">
        <v>45</v>
      </c>
      <c r="M36" s="11">
        <v>60</v>
      </c>
      <c r="N36" s="11"/>
      <c r="O36" s="6" t="s">
        <v>72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>
      <c r="A37" s="45"/>
      <c r="B37" s="11" t="s">
        <v>36</v>
      </c>
      <c r="C37" s="11" t="s">
        <v>74</v>
      </c>
      <c r="D37" s="11" t="s">
        <v>47</v>
      </c>
      <c r="E37" s="11"/>
      <c r="F37" s="11">
        <v>2</v>
      </c>
      <c r="G37" s="11">
        <v>2</v>
      </c>
      <c r="H37" s="11">
        <v>60</v>
      </c>
      <c r="I37" s="11"/>
      <c r="J37" s="11">
        <v>15</v>
      </c>
      <c r="K37" s="11"/>
      <c r="L37" s="11"/>
      <c r="M37" s="11">
        <v>45</v>
      </c>
      <c r="N37" s="11"/>
      <c r="O37" s="6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>
      <c r="A38" s="45"/>
      <c r="B38" s="11" t="s">
        <v>36</v>
      </c>
      <c r="C38" s="11" t="s">
        <v>75</v>
      </c>
      <c r="D38" s="11" t="s">
        <v>47</v>
      </c>
      <c r="E38" s="11">
        <v>2</v>
      </c>
      <c r="F38" s="11"/>
      <c r="G38" s="11">
        <f>SUM(E38:F38)</f>
        <v>2</v>
      </c>
      <c r="H38" s="11">
        <f>SUM(I38:N38)</f>
        <v>60</v>
      </c>
      <c r="I38" s="11">
        <v>15</v>
      </c>
      <c r="J38" s="11"/>
      <c r="K38" s="11"/>
      <c r="L38" s="11">
        <v>45</v>
      </c>
      <c r="M38" s="11"/>
      <c r="N38" s="11"/>
      <c r="O38" s="6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customHeight="1">
      <c r="A39" s="45"/>
      <c r="B39" s="11" t="s">
        <v>36</v>
      </c>
      <c r="C39" s="7" t="s">
        <v>63</v>
      </c>
      <c r="D39" s="11" t="s">
        <v>47</v>
      </c>
      <c r="E39" s="11"/>
      <c r="F39" s="17">
        <v>2</v>
      </c>
      <c r="G39" s="11">
        <f>SUM(E39:F39)</f>
        <v>2</v>
      </c>
      <c r="H39" s="11">
        <f>SUM(I39:N39)</f>
        <v>60</v>
      </c>
      <c r="I39" s="11"/>
      <c r="J39" s="17">
        <v>15</v>
      </c>
      <c r="K39" s="11"/>
      <c r="L39" s="11"/>
      <c r="M39" s="17">
        <v>45</v>
      </c>
      <c r="N39" s="11"/>
      <c r="O39" s="6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9.5" customHeight="1">
      <c r="A40" s="45"/>
      <c r="B40" s="11" t="s">
        <v>39</v>
      </c>
      <c r="C40" s="11" t="s">
        <v>65</v>
      </c>
      <c r="D40" s="11" t="s">
        <v>47</v>
      </c>
      <c r="E40" s="11"/>
      <c r="F40" s="11">
        <v>3</v>
      </c>
      <c r="G40" s="11">
        <f>SUM(E40:F40)</f>
        <v>3</v>
      </c>
      <c r="H40" s="11">
        <f>SUM(I40:N40)</f>
        <v>90</v>
      </c>
      <c r="I40" s="11"/>
      <c r="J40" s="11"/>
      <c r="K40" s="11">
        <v>30</v>
      </c>
      <c r="L40" s="11"/>
      <c r="M40" s="11"/>
      <c r="N40" s="11">
        <v>60</v>
      </c>
      <c r="O40" s="6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 customHeight="1">
      <c r="A41" s="45"/>
      <c r="B41" s="62" t="s">
        <v>37</v>
      </c>
      <c r="C41" s="48"/>
      <c r="D41" s="49"/>
      <c r="E41" s="18">
        <f aca="true" t="shared" si="0" ref="E41:N41">SUM(E35:E40)</f>
        <v>4</v>
      </c>
      <c r="F41" s="18">
        <f t="shared" si="0"/>
        <v>14</v>
      </c>
      <c r="G41" s="18">
        <f t="shared" si="0"/>
        <v>18</v>
      </c>
      <c r="H41" s="18">
        <f t="shared" si="0"/>
        <v>540</v>
      </c>
      <c r="I41" s="18">
        <f t="shared" si="0"/>
        <v>30</v>
      </c>
      <c r="J41" s="18">
        <f t="shared" si="0"/>
        <v>90</v>
      </c>
      <c r="K41" s="18">
        <f t="shared" si="0"/>
        <v>30</v>
      </c>
      <c r="L41" s="18">
        <f t="shared" si="0"/>
        <v>90</v>
      </c>
      <c r="M41" s="18">
        <f t="shared" si="0"/>
        <v>240</v>
      </c>
      <c r="N41" s="18">
        <f t="shared" si="0"/>
        <v>60</v>
      </c>
      <c r="O41" s="6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>
      <c r="A42" s="45"/>
      <c r="B42" s="61" t="s">
        <v>3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9"/>
      <c r="O42" s="6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customHeight="1">
      <c r="A43" s="45"/>
      <c r="B43" s="11" t="s">
        <v>58</v>
      </c>
      <c r="C43" s="12" t="s">
        <v>67</v>
      </c>
      <c r="D43" s="11" t="s">
        <v>60</v>
      </c>
      <c r="E43" s="11">
        <v>2</v>
      </c>
      <c r="F43" s="11">
        <v>4</v>
      </c>
      <c r="G43" s="11">
        <f>SUM(E43:F43)</f>
        <v>6</v>
      </c>
      <c r="H43" s="11">
        <f>SUM(I43:N43)</f>
        <v>180</v>
      </c>
      <c r="I43" s="11">
        <v>15</v>
      </c>
      <c r="J43" s="11">
        <v>30</v>
      </c>
      <c r="K43" s="11"/>
      <c r="L43" s="11">
        <v>45</v>
      </c>
      <c r="M43" s="11">
        <v>90</v>
      </c>
      <c r="N43" s="11"/>
      <c r="O43" s="6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 customHeight="1">
      <c r="A44" s="45"/>
      <c r="B44" s="11" t="s">
        <v>58</v>
      </c>
      <c r="C44" s="12" t="s">
        <v>84</v>
      </c>
      <c r="D44" s="11" t="s">
        <v>47</v>
      </c>
      <c r="E44" s="11">
        <v>2</v>
      </c>
      <c r="F44" s="11">
        <v>4</v>
      </c>
      <c r="G44" s="11">
        <f>SUM(E44:F44)</f>
        <v>6</v>
      </c>
      <c r="H44" s="11">
        <f>SUM(I44:N44)</f>
        <v>180</v>
      </c>
      <c r="I44" s="11">
        <v>15</v>
      </c>
      <c r="J44" s="11">
        <v>30</v>
      </c>
      <c r="K44" s="11"/>
      <c r="L44" s="11">
        <v>45</v>
      </c>
      <c r="M44" s="11">
        <v>90</v>
      </c>
      <c r="N44" s="11"/>
      <c r="O44" s="6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9.5" customHeight="1">
      <c r="A45" s="45"/>
      <c r="B45" s="62" t="s">
        <v>37</v>
      </c>
      <c r="C45" s="48"/>
      <c r="D45" s="49"/>
      <c r="E45" s="20">
        <f aca="true" t="shared" si="1" ref="E45:N45">SUM(E43:E44)</f>
        <v>4</v>
      </c>
      <c r="F45" s="20">
        <f t="shared" si="1"/>
        <v>8</v>
      </c>
      <c r="G45" s="20">
        <f t="shared" si="1"/>
        <v>12</v>
      </c>
      <c r="H45" s="20">
        <f t="shared" si="1"/>
        <v>360</v>
      </c>
      <c r="I45" s="20">
        <f t="shared" si="1"/>
        <v>30</v>
      </c>
      <c r="J45" s="20">
        <f t="shared" si="1"/>
        <v>60</v>
      </c>
      <c r="K45" s="20">
        <f t="shared" si="1"/>
        <v>0</v>
      </c>
      <c r="L45" s="20">
        <f t="shared" si="1"/>
        <v>90</v>
      </c>
      <c r="M45" s="20">
        <f t="shared" si="1"/>
        <v>180</v>
      </c>
      <c r="N45" s="20">
        <f t="shared" si="1"/>
        <v>0</v>
      </c>
      <c r="O45" s="6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9.5" customHeight="1">
      <c r="A46" s="46"/>
      <c r="B46" s="62" t="s">
        <v>86</v>
      </c>
      <c r="C46" s="48"/>
      <c r="D46" s="49"/>
      <c r="E46" s="18">
        <f aca="true" t="shared" si="2" ref="E46:N46">E45+E41</f>
        <v>8</v>
      </c>
      <c r="F46" s="18">
        <f t="shared" si="2"/>
        <v>22</v>
      </c>
      <c r="G46" s="18">
        <f t="shared" si="2"/>
        <v>30</v>
      </c>
      <c r="H46" s="18">
        <f t="shared" si="2"/>
        <v>900</v>
      </c>
      <c r="I46" s="18">
        <f t="shared" si="2"/>
        <v>60</v>
      </c>
      <c r="J46" s="18">
        <f t="shared" si="2"/>
        <v>150</v>
      </c>
      <c r="K46" s="18">
        <f t="shared" si="2"/>
        <v>30</v>
      </c>
      <c r="L46" s="18">
        <f t="shared" si="2"/>
        <v>180</v>
      </c>
      <c r="M46" s="18">
        <f t="shared" si="2"/>
        <v>420</v>
      </c>
      <c r="N46" s="18">
        <f t="shared" si="2"/>
        <v>60</v>
      </c>
      <c r="O46" s="6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>
      <c r="A48" s="1" t="s">
        <v>82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>
      <c r="A50" s="1" t="s">
        <v>23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56" t="s">
        <v>24</v>
      </c>
      <c r="B52" s="54" t="s">
        <v>26</v>
      </c>
      <c r="C52" s="54" t="s">
        <v>27</v>
      </c>
      <c r="D52" s="54" t="s">
        <v>29</v>
      </c>
      <c r="E52" s="55" t="s">
        <v>30</v>
      </c>
      <c r="F52" s="48"/>
      <c r="G52" s="49"/>
      <c r="H52" s="4" t="s">
        <v>31</v>
      </c>
      <c r="I52" s="55" t="s">
        <v>32</v>
      </c>
      <c r="J52" s="48"/>
      <c r="K52" s="49"/>
      <c r="L52" s="55" t="s">
        <v>33</v>
      </c>
      <c r="M52" s="48"/>
      <c r="N52" s="49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45"/>
      <c r="B53" s="45"/>
      <c r="C53" s="45"/>
      <c r="D53" s="45"/>
      <c r="E53" s="54" t="s">
        <v>35</v>
      </c>
      <c r="F53" s="54" t="s">
        <v>38</v>
      </c>
      <c r="G53" s="54" t="s">
        <v>37</v>
      </c>
      <c r="H53" s="54" t="s">
        <v>37</v>
      </c>
      <c r="I53" s="4" t="s">
        <v>35</v>
      </c>
      <c r="J53" s="4" t="s">
        <v>38</v>
      </c>
      <c r="K53" s="4" t="s">
        <v>39</v>
      </c>
      <c r="L53" s="4" t="s">
        <v>35</v>
      </c>
      <c r="M53" s="4" t="s">
        <v>38</v>
      </c>
      <c r="N53" s="4" t="s">
        <v>39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46"/>
      <c r="B54" s="46"/>
      <c r="C54" s="46"/>
      <c r="D54" s="46"/>
      <c r="E54" s="46"/>
      <c r="F54" s="46"/>
      <c r="G54" s="46"/>
      <c r="H54" s="46"/>
      <c r="I54" s="4" t="s">
        <v>41</v>
      </c>
      <c r="J54" s="4" t="s">
        <v>41</v>
      </c>
      <c r="K54" s="4" t="s">
        <v>41</v>
      </c>
      <c r="L54" s="4" t="s">
        <v>39</v>
      </c>
      <c r="M54" s="4" t="s">
        <v>39</v>
      </c>
      <c r="N54" s="4" t="s">
        <v>39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9.5" customHeight="1">
      <c r="A55" s="44" t="s">
        <v>87</v>
      </c>
      <c r="B55" s="5" t="s">
        <v>45</v>
      </c>
      <c r="C55" s="5" t="s">
        <v>46</v>
      </c>
      <c r="D55" s="5" t="s">
        <v>47</v>
      </c>
      <c r="E55" s="5"/>
      <c r="F55" s="5">
        <v>4</v>
      </c>
      <c r="G55" s="5">
        <f>SUM(E55:F55)</f>
        <v>4</v>
      </c>
      <c r="H55" s="5">
        <f>SUM(I55:N55)</f>
        <v>120</v>
      </c>
      <c r="I55" s="5"/>
      <c r="J55" s="5">
        <v>30</v>
      </c>
      <c r="K55" s="5"/>
      <c r="L55" s="5"/>
      <c r="M55" s="5">
        <v>90</v>
      </c>
      <c r="N55" s="5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9.5" customHeight="1">
      <c r="A56" s="45"/>
      <c r="B56" s="5" t="s">
        <v>36</v>
      </c>
      <c r="C56" s="5" t="s">
        <v>55</v>
      </c>
      <c r="D56" s="5" t="s">
        <v>60</v>
      </c>
      <c r="E56" s="5">
        <v>2</v>
      </c>
      <c r="F56" s="5">
        <v>2</v>
      </c>
      <c r="G56" s="5">
        <v>4</v>
      </c>
      <c r="H56" s="5">
        <v>120</v>
      </c>
      <c r="I56" s="5">
        <v>15</v>
      </c>
      <c r="J56" s="5">
        <v>15</v>
      </c>
      <c r="K56" s="5"/>
      <c r="L56" s="5">
        <v>45</v>
      </c>
      <c r="M56" s="5">
        <v>45</v>
      </c>
      <c r="N56" s="5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9.5" customHeight="1">
      <c r="A57" s="45"/>
      <c r="B57" s="5" t="s">
        <v>58</v>
      </c>
      <c r="C57" s="5" t="s">
        <v>91</v>
      </c>
      <c r="D57" s="5" t="s">
        <v>47</v>
      </c>
      <c r="E57" s="5">
        <v>2</v>
      </c>
      <c r="F57" s="5"/>
      <c r="G57" s="5">
        <f>SUM(E57:F57)</f>
        <v>2</v>
      </c>
      <c r="H57" s="5">
        <f>SUM(I57:N57)</f>
        <v>60</v>
      </c>
      <c r="I57" s="5"/>
      <c r="J57" s="5">
        <v>30</v>
      </c>
      <c r="K57" s="5"/>
      <c r="L57" s="5"/>
      <c r="M57" s="5">
        <v>30</v>
      </c>
      <c r="N57" s="5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9.5" customHeight="1">
      <c r="A58" s="45"/>
      <c r="B58" s="5" t="s">
        <v>36</v>
      </c>
      <c r="C58" s="7" t="s">
        <v>63</v>
      </c>
      <c r="D58" s="5" t="s">
        <v>60</v>
      </c>
      <c r="E58" s="5"/>
      <c r="F58" s="8">
        <v>2</v>
      </c>
      <c r="G58" s="5">
        <f>SUM(E58:F58)</f>
        <v>2</v>
      </c>
      <c r="H58" s="5">
        <f>SUM(I58:N58)</f>
        <v>60</v>
      </c>
      <c r="I58" s="5"/>
      <c r="J58" s="8">
        <v>15</v>
      </c>
      <c r="K58" s="5"/>
      <c r="L58" s="5"/>
      <c r="M58" s="8">
        <v>45</v>
      </c>
      <c r="N58" s="5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9.5" customHeight="1">
      <c r="A59" s="45"/>
      <c r="B59" s="5" t="s">
        <v>39</v>
      </c>
      <c r="C59" s="5" t="s">
        <v>65</v>
      </c>
      <c r="D59" s="5" t="s">
        <v>93</v>
      </c>
      <c r="E59" s="5"/>
      <c r="F59" s="5">
        <v>4</v>
      </c>
      <c r="G59" s="5">
        <f>SUM(E59:F59)</f>
        <v>4</v>
      </c>
      <c r="H59" s="5">
        <f>SUM(I59:N59)</f>
        <v>120</v>
      </c>
      <c r="I59" s="5"/>
      <c r="J59" s="5"/>
      <c r="K59" s="5">
        <v>30</v>
      </c>
      <c r="L59" s="5"/>
      <c r="M59" s="5"/>
      <c r="N59" s="5">
        <v>90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9.5" customHeight="1">
      <c r="A60" s="45"/>
      <c r="B60" s="50" t="s">
        <v>37</v>
      </c>
      <c r="C60" s="48"/>
      <c r="D60" s="49"/>
      <c r="E60" s="10">
        <f aca="true" t="shared" si="3" ref="E60:N60">SUM(E55:E59)</f>
        <v>4</v>
      </c>
      <c r="F60" s="10">
        <f t="shared" si="3"/>
        <v>12</v>
      </c>
      <c r="G60" s="10">
        <f t="shared" si="3"/>
        <v>16</v>
      </c>
      <c r="H60" s="10">
        <f t="shared" si="3"/>
        <v>480</v>
      </c>
      <c r="I60" s="10">
        <f t="shared" si="3"/>
        <v>15</v>
      </c>
      <c r="J60" s="10">
        <f t="shared" si="3"/>
        <v>90</v>
      </c>
      <c r="K60" s="10">
        <f t="shared" si="3"/>
        <v>30</v>
      </c>
      <c r="L60" s="10">
        <f t="shared" si="3"/>
        <v>45</v>
      </c>
      <c r="M60" s="10">
        <f t="shared" si="3"/>
        <v>210</v>
      </c>
      <c r="N60" s="10">
        <f t="shared" si="3"/>
        <v>90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 customHeight="1">
      <c r="A61" s="45"/>
      <c r="B61" s="47" t="s">
        <v>3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9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9.5" customHeight="1">
      <c r="A62" s="45"/>
      <c r="B62" s="5" t="s">
        <v>36</v>
      </c>
      <c r="C62" s="21" t="s">
        <v>92</v>
      </c>
      <c r="D62" s="5" t="s">
        <v>47</v>
      </c>
      <c r="E62" s="5"/>
      <c r="F62" s="5">
        <v>6</v>
      </c>
      <c r="G62" s="5">
        <f>SUM(E62:F62)</f>
        <v>6</v>
      </c>
      <c r="H62" s="5">
        <f>SUM(I62:N62)</f>
        <v>180</v>
      </c>
      <c r="I62" s="5"/>
      <c r="J62" s="5">
        <v>30</v>
      </c>
      <c r="K62" s="5"/>
      <c r="L62" s="5"/>
      <c r="M62" s="5">
        <v>150</v>
      </c>
      <c r="N62" s="5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9.5" customHeight="1">
      <c r="A63" s="45"/>
      <c r="B63" s="5" t="s">
        <v>58</v>
      </c>
      <c r="C63" s="21" t="s">
        <v>94</v>
      </c>
      <c r="D63" s="5" t="s">
        <v>47</v>
      </c>
      <c r="E63" s="5">
        <v>4</v>
      </c>
      <c r="F63" s="5">
        <v>4</v>
      </c>
      <c r="G63" s="5">
        <f>SUM(E63:F63)</f>
        <v>8</v>
      </c>
      <c r="H63" s="5">
        <f>SUM(I63:N63)</f>
        <v>240</v>
      </c>
      <c r="I63" s="5">
        <v>15</v>
      </c>
      <c r="J63" s="5">
        <v>15</v>
      </c>
      <c r="K63" s="5"/>
      <c r="L63" s="5">
        <v>105</v>
      </c>
      <c r="M63" s="5">
        <v>105</v>
      </c>
      <c r="N63" s="5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9.5" customHeight="1">
      <c r="A64" s="45"/>
      <c r="B64" s="50" t="s">
        <v>37</v>
      </c>
      <c r="C64" s="48"/>
      <c r="D64" s="49"/>
      <c r="E64" s="15">
        <f aca="true" t="shared" si="4" ref="E64:N64">SUM(E62:E63)</f>
        <v>4</v>
      </c>
      <c r="F64" s="15">
        <f t="shared" si="4"/>
        <v>10</v>
      </c>
      <c r="G64" s="15">
        <f t="shared" si="4"/>
        <v>14</v>
      </c>
      <c r="H64" s="15">
        <f t="shared" si="4"/>
        <v>420</v>
      </c>
      <c r="I64" s="15">
        <f t="shared" si="4"/>
        <v>15</v>
      </c>
      <c r="J64" s="15">
        <f t="shared" si="4"/>
        <v>45</v>
      </c>
      <c r="K64" s="15">
        <f t="shared" si="4"/>
        <v>0</v>
      </c>
      <c r="L64" s="15">
        <f t="shared" si="4"/>
        <v>105</v>
      </c>
      <c r="M64" s="15">
        <f t="shared" si="4"/>
        <v>255</v>
      </c>
      <c r="N64" s="15">
        <f t="shared" si="4"/>
        <v>0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9.5" customHeight="1">
      <c r="A65" s="46"/>
      <c r="B65" s="50" t="s">
        <v>86</v>
      </c>
      <c r="C65" s="48"/>
      <c r="D65" s="49"/>
      <c r="E65" s="10">
        <f aca="true" t="shared" si="5" ref="E65:N65">E64+E60</f>
        <v>8</v>
      </c>
      <c r="F65" s="10">
        <f t="shared" si="5"/>
        <v>22</v>
      </c>
      <c r="G65" s="10">
        <f t="shared" si="5"/>
        <v>30</v>
      </c>
      <c r="H65" s="18">
        <f t="shared" si="5"/>
        <v>900</v>
      </c>
      <c r="I65" s="10">
        <f t="shared" si="5"/>
        <v>30</v>
      </c>
      <c r="J65" s="10">
        <f t="shared" si="5"/>
        <v>135</v>
      </c>
      <c r="K65" s="10">
        <f t="shared" si="5"/>
        <v>30</v>
      </c>
      <c r="L65" s="10">
        <f t="shared" si="5"/>
        <v>150</v>
      </c>
      <c r="M65" s="10">
        <f t="shared" si="5"/>
        <v>465</v>
      </c>
      <c r="N65" s="10">
        <f t="shared" si="5"/>
        <v>90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 customHeight="1">
      <c r="A67" s="1" t="s">
        <v>82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 customHeight="1">
      <c r="A68" s="1" t="s">
        <v>96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56" t="s">
        <v>24</v>
      </c>
      <c r="B70" s="54" t="s">
        <v>26</v>
      </c>
      <c r="C70" s="54" t="s">
        <v>27</v>
      </c>
      <c r="D70" s="54" t="s">
        <v>29</v>
      </c>
      <c r="E70" s="55" t="s">
        <v>30</v>
      </c>
      <c r="F70" s="48"/>
      <c r="G70" s="49"/>
      <c r="H70" s="4" t="s">
        <v>31</v>
      </c>
      <c r="I70" s="55" t="s">
        <v>32</v>
      </c>
      <c r="J70" s="48"/>
      <c r="K70" s="49"/>
      <c r="L70" s="55" t="s">
        <v>33</v>
      </c>
      <c r="M70" s="48"/>
      <c r="N70" s="49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45"/>
      <c r="B71" s="45"/>
      <c r="C71" s="45"/>
      <c r="D71" s="45"/>
      <c r="E71" s="54" t="s">
        <v>35</v>
      </c>
      <c r="F71" s="54" t="s">
        <v>38</v>
      </c>
      <c r="G71" s="54" t="s">
        <v>37</v>
      </c>
      <c r="H71" s="54" t="s">
        <v>37</v>
      </c>
      <c r="I71" s="4" t="s">
        <v>35</v>
      </c>
      <c r="J71" s="4" t="s">
        <v>38</v>
      </c>
      <c r="K71" s="4" t="s">
        <v>39</v>
      </c>
      <c r="L71" s="4" t="s">
        <v>35</v>
      </c>
      <c r="M71" s="4" t="s">
        <v>38</v>
      </c>
      <c r="N71" s="4" t="s">
        <v>39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46"/>
      <c r="B72" s="46"/>
      <c r="C72" s="46"/>
      <c r="D72" s="46"/>
      <c r="E72" s="46"/>
      <c r="F72" s="46"/>
      <c r="G72" s="46"/>
      <c r="H72" s="46"/>
      <c r="I72" s="4" t="s">
        <v>41</v>
      </c>
      <c r="J72" s="4" t="s">
        <v>41</v>
      </c>
      <c r="K72" s="4" t="s">
        <v>41</v>
      </c>
      <c r="L72" s="4" t="s">
        <v>39</v>
      </c>
      <c r="M72" s="4" t="s">
        <v>39</v>
      </c>
      <c r="N72" s="4" t="s">
        <v>39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" customHeight="1">
      <c r="A73" s="44" t="s">
        <v>97</v>
      </c>
      <c r="B73" s="5" t="s">
        <v>36</v>
      </c>
      <c r="C73" s="5" t="s">
        <v>98</v>
      </c>
      <c r="D73" s="5" t="s">
        <v>93</v>
      </c>
      <c r="E73" s="5"/>
      <c r="F73" s="5">
        <v>4</v>
      </c>
      <c r="G73" s="5">
        <f>SUM(E73:F73)</f>
        <v>4</v>
      </c>
      <c r="H73" s="5">
        <f>SUM(I73:N73)</f>
        <v>120</v>
      </c>
      <c r="I73" s="5"/>
      <c r="J73" s="5">
        <v>30</v>
      </c>
      <c r="K73" s="5"/>
      <c r="L73" s="5"/>
      <c r="M73" s="5">
        <v>90</v>
      </c>
      <c r="N73" s="5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" customHeight="1">
      <c r="A74" s="45"/>
      <c r="B74" s="5" t="s">
        <v>35</v>
      </c>
      <c r="C74" s="5" t="s">
        <v>100</v>
      </c>
      <c r="D74" s="5" t="s">
        <v>47</v>
      </c>
      <c r="E74" s="5">
        <v>2</v>
      </c>
      <c r="F74" s="5"/>
      <c r="G74" s="5">
        <f>SUM(E74:F74)</f>
        <v>2</v>
      </c>
      <c r="H74" s="5">
        <f>SUM(I74:N74)</f>
        <v>60</v>
      </c>
      <c r="I74" s="5">
        <v>15</v>
      </c>
      <c r="J74" s="5"/>
      <c r="K74" s="5"/>
      <c r="L74" s="5">
        <v>45</v>
      </c>
      <c r="M74" s="5"/>
      <c r="N74" s="5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" customHeight="1">
      <c r="A75" s="45"/>
      <c r="B75" s="5" t="s">
        <v>35</v>
      </c>
      <c r="C75" s="5" t="s">
        <v>102</v>
      </c>
      <c r="D75" s="5" t="s">
        <v>47</v>
      </c>
      <c r="E75" s="5">
        <v>2</v>
      </c>
      <c r="F75" s="5"/>
      <c r="G75" s="5">
        <v>2</v>
      </c>
      <c r="H75" s="5">
        <v>60</v>
      </c>
      <c r="I75" s="5">
        <v>15</v>
      </c>
      <c r="J75" s="5"/>
      <c r="K75" s="5"/>
      <c r="L75" s="5">
        <v>45</v>
      </c>
      <c r="M75" s="5"/>
      <c r="N75" s="5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" customHeight="1">
      <c r="A76" s="45"/>
      <c r="B76" s="5" t="s">
        <v>58</v>
      </c>
      <c r="C76" s="5" t="s">
        <v>91</v>
      </c>
      <c r="D76" s="5" t="s">
        <v>60</v>
      </c>
      <c r="E76" s="5">
        <v>2</v>
      </c>
      <c r="F76" s="5">
        <v>2</v>
      </c>
      <c r="G76" s="5">
        <f>SUM(E76:F76)</f>
        <v>4</v>
      </c>
      <c r="H76" s="5">
        <f>SUM(I76:N76)</f>
        <v>60</v>
      </c>
      <c r="I76" s="5"/>
      <c r="J76" s="5">
        <v>30</v>
      </c>
      <c r="K76" s="5"/>
      <c r="L76" s="5"/>
      <c r="M76" s="5">
        <v>30</v>
      </c>
      <c r="N76" s="5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" customHeight="1">
      <c r="A77" s="45"/>
      <c r="B77" s="5" t="s">
        <v>58</v>
      </c>
      <c r="C77" s="7" t="s">
        <v>104</v>
      </c>
      <c r="D77" s="5" t="s">
        <v>60</v>
      </c>
      <c r="E77" s="5">
        <v>2</v>
      </c>
      <c r="F77" s="5">
        <v>2</v>
      </c>
      <c r="G77" s="5">
        <f>SUM(E77:F77)</f>
        <v>4</v>
      </c>
      <c r="H77" s="5">
        <f>SUM(I77:N77)</f>
        <v>120</v>
      </c>
      <c r="I77" s="5">
        <v>15</v>
      </c>
      <c r="J77" s="5">
        <v>15</v>
      </c>
      <c r="K77" s="5"/>
      <c r="L77" s="5">
        <v>45</v>
      </c>
      <c r="M77" s="5">
        <v>45</v>
      </c>
      <c r="N77" s="5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" customHeight="1">
      <c r="A78" s="45"/>
      <c r="B78" s="5" t="s">
        <v>39</v>
      </c>
      <c r="C78" s="5" t="s">
        <v>65</v>
      </c>
      <c r="D78" s="5" t="s">
        <v>93</v>
      </c>
      <c r="E78" s="5"/>
      <c r="F78" s="5">
        <v>4</v>
      </c>
      <c r="G78" s="5">
        <f>SUM(E78:F78)</f>
        <v>4</v>
      </c>
      <c r="H78" s="5">
        <f>SUM(I78:N78)</f>
        <v>120</v>
      </c>
      <c r="I78" s="5"/>
      <c r="J78" s="5"/>
      <c r="K78" s="5">
        <v>30</v>
      </c>
      <c r="L78" s="5"/>
      <c r="M78" s="5"/>
      <c r="N78" s="5">
        <v>90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" customHeight="1">
      <c r="A79" s="45"/>
      <c r="B79" s="50" t="s">
        <v>37</v>
      </c>
      <c r="C79" s="48"/>
      <c r="D79" s="49"/>
      <c r="E79" s="10">
        <f aca="true" t="shared" si="6" ref="E79:N79">SUM(E73:E78)</f>
        <v>8</v>
      </c>
      <c r="F79" s="10">
        <f t="shared" si="6"/>
        <v>12</v>
      </c>
      <c r="G79" s="10">
        <f t="shared" si="6"/>
        <v>20</v>
      </c>
      <c r="H79" s="10">
        <f t="shared" si="6"/>
        <v>540</v>
      </c>
      <c r="I79" s="10">
        <f t="shared" si="6"/>
        <v>45</v>
      </c>
      <c r="J79" s="10">
        <f t="shared" si="6"/>
        <v>75</v>
      </c>
      <c r="K79" s="10">
        <f t="shared" si="6"/>
        <v>30</v>
      </c>
      <c r="L79" s="10">
        <f t="shared" si="6"/>
        <v>135</v>
      </c>
      <c r="M79" s="10">
        <f t="shared" si="6"/>
        <v>165</v>
      </c>
      <c r="N79" s="10">
        <f t="shared" si="6"/>
        <v>90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" customHeight="1">
      <c r="A80" s="45"/>
      <c r="B80" s="47" t="s">
        <v>3</v>
      </c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9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" customHeight="1">
      <c r="A81" s="45"/>
      <c r="B81" s="5" t="s">
        <v>36</v>
      </c>
      <c r="C81" s="21" t="s">
        <v>95</v>
      </c>
      <c r="D81" s="5" t="s">
        <v>47</v>
      </c>
      <c r="E81" s="5"/>
      <c r="F81" s="5">
        <v>3</v>
      </c>
      <c r="G81" s="5">
        <f>SUM(E81:F81)</f>
        <v>3</v>
      </c>
      <c r="H81" s="5">
        <f>SUM(I81,J81,K81,L81,M81,N81)</f>
        <v>90</v>
      </c>
      <c r="I81" s="5"/>
      <c r="J81" s="5">
        <v>15</v>
      </c>
      <c r="K81" s="5"/>
      <c r="L81" s="5"/>
      <c r="M81" s="5">
        <v>75</v>
      </c>
      <c r="N81" s="5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" customHeight="1">
      <c r="A82" s="45"/>
      <c r="B82" s="5" t="s">
        <v>58</v>
      </c>
      <c r="C82" s="21" t="s">
        <v>108</v>
      </c>
      <c r="D82" s="5" t="s">
        <v>47</v>
      </c>
      <c r="E82" s="5"/>
      <c r="F82" s="5">
        <v>3</v>
      </c>
      <c r="G82" s="5">
        <f>SUM(E82:F82)</f>
        <v>3</v>
      </c>
      <c r="H82" s="5">
        <f>SUM(I82,J82,K82,L82,M82,N82)</f>
        <v>90</v>
      </c>
      <c r="I82" s="5"/>
      <c r="J82" s="5">
        <v>15</v>
      </c>
      <c r="K82" s="5"/>
      <c r="L82" s="5"/>
      <c r="M82" s="5">
        <v>75</v>
      </c>
      <c r="N82" s="5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" customHeight="1">
      <c r="A83" s="45"/>
      <c r="B83" s="5" t="s">
        <v>58</v>
      </c>
      <c r="C83" s="5" t="s">
        <v>109</v>
      </c>
      <c r="D83" s="5" t="s">
        <v>60</v>
      </c>
      <c r="E83" s="5">
        <v>2</v>
      </c>
      <c r="F83" s="5">
        <v>2</v>
      </c>
      <c r="G83" s="5">
        <f>SUM(E83:F83)</f>
        <v>4</v>
      </c>
      <c r="H83" s="5">
        <v>120</v>
      </c>
      <c r="I83" s="5">
        <v>15</v>
      </c>
      <c r="J83" s="5">
        <v>15</v>
      </c>
      <c r="K83" s="5"/>
      <c r="L83" s="5">
        <v>45</v>
      </c>
      <c r="M83" s="5">
        <v>45</v>
      </c>
      <c r="N83" s="5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" customHeight="1">
      <c r="A84" s="45"/>
      <c r="B84" s="50" t="s">
        <v>37</v>
      </c>
      <c r="C84" s="48"/>
      <c r="D84" s="49"/>
      <c r="E84" s="15">
        <f aca="true" t="shared" si="7" ref="E84:N84">SUM(E81:E83)</f>
        <v>2</v>
      </c>
      <c r="F84" s="15">
        <f t="shared" si="7"/>
        <v>8</v>
      </c>
      <c r="G84" s="15">
        <f t="shared" si="7"/>
        <v>10</v>
      </c>
      <c r="H84" s="15">
        <f t="shared" si="7"/>
        <v>300</v>
      </c>
      <c r="I84" s="15">
        <f t="shared" si="7"/>
        <v>15</v>
      </c>
      <c r="J84" s="15">
        <f t="shared" si="7"/>
        <v>45</v>
      </c>
      <c r="K84" s="15">
        <f t="shared" si="7"/>
        <v>0</v>
      </c>
      <c r="L84" s="15">
        <f t="shared" si="7"/>
        <v>45</v>
      </c>
      <c r="M84" s="15">
        <f t="shared" si="7"/>
        <v>195</v>
      </c>
      <c r="N84" s="15">
        <f t="shared" si="7"/>
        <v>0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" customHeight="1">
      <c r="A85" s="46"/>
      <c r="B85" s="50" t="s">
        <v>86</v>
      </c>
      <c r="C85" s="48"/>
      <c r="D85" s="49"/>
      <c r="E85" s="10">
        <f aca="true" t="shared" si="8" ref="E85:N85">E84+E79</f>
        <v>10</v>
      </c>
      <c r="F85" s="10">
        <f t="shared" si="8"/>
        <v>20</v>
      </c>
      <c r="G85" s="10">
        <f t="shared" si="8"/>
        <v>30</v>
      </c>
      <c r="H85" s="18">
        <f t="shared" si="8"/>
        <v>840</v>
      </c>
      <c r="I85" s="10">
        <f t="shared" si="8"/>
        <v>60</v>
      </c>
      <c r="J85" s="10">
        <f t="shared" si="8"/>
        <v>120</v>
      </c>
      <c r="K85" s="10">
        <f t="shared" si="8"/>
        <v>30</v>
      </c>
      <c r="L85" s="10">
        <f t="shared" si="8"/>
        <v>180</v>
      </c>
      <c r="M85" s="10">
        <f t="shared" si="8"/>
        <v>360</v>
      </c>
      <c r="N85" s="10">
        <f t="shared" si="8"/>
        <v>90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 customHeight="1">
      <c r="A87" s="1" t="s">
        <v>82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 customHeight="1">
      <c r="A89" s="1" t="s">
        <v>96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56" t="s">
        <v>24</v>
      </c>
      <c r="B91" s="54" t="s">
        <v>26</v>
      </c>
      <c r="C91" s="54" t="s">
        <v>27</v>
      </c>
      <c r="D91" s="54" t="s">
        <v>29</v>
      </c>
      <c r="E91" s="55" t="s">
        <v>30</v>
      </c>
      <c r="F91" s="48"/>
      <c r="G91" s="49"/>
      <c r="H91" s="4" t="s">
        <v>31</v>
      </c>
      <c r="I91" s="55" t="s">
        <v>32</v>
      </c>
      <c r="J91" s="48"/>
      <c r="K91" s="49"/>
      <c r="L91" s="55" t="s">
        <v>33</v>
      </c>
      <c r="M91" s="48"/>
      <c r="N91" s="49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45"/>
      <c r="B92" s="45"/>
      <c r="C92" s="45"/>
      <c r="D92" s="45"/>
      <c r="E92" s="54" t="s">
        <v>35</v>
      </c>
      <c r="F92" s="54" t="s">
        <v>38</v>
      </c>
      <c r="G92" s="54" t="s">
        <v>37</v>
      </c>
      <c r="H92" s="54" t="s">
        <v>37</v>
      </c>
      <c r="I92" s="4" t="s">
        <v>35</v>
      </c>
      <c r="J92" s="4" t="s">
        <v>38</v>
      </c>
      <c r="K92" s="4" t="s">
        <v>39</v>
      </c>
      <c r="L92" s="4" t="s">
        <v>35</v>
      </c>
      <c r="M92" s="4" t="s">
        <v>38</v>
      </c>
      <c r="N92" s="4" t="s">
        <v>39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46"/>
      <c r="B93" s="46"/>
      <c r="C93" s="46"/>
      <c r="D93" s="46"/>
      <c r="E93" s="46"/>
      <c r="F93" s="46"/>
      <c r="G93" s="46"/>
      <c r="H93" s="46"/>
      <c r="I93" s="4" t="s">
        <v>41</v>
      </c>
      <c r="J93" s="4" t="s">
        <v>41</v>
      </c>
      <c r="K93" s="4" t="s">
        <v>41</v>
      </c>
      <c r="L93" s="4" t="s">
        <v>39</v>
      </c>
      <c r="M93" s="4" t="s">
        <v>39</v>
      </c>
      <c r="N93" s="4" t="s">
        <v>39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9.5" customHeight="1">
      <c r="A94" s="44" t="s">
        <v>111</v>
      </c>
      <c r="B94" s="5" t="s">
        <v>58</v>
      </c>
      <c r="C94" s="5" t="s">
        <v>121</v>
      </c>
      <c r="D94" s="5" t="s">
        <v>60</v>
      </c>
      <c r="E94" s="5">
        <v>2</v>
      </c>
      <c r="F94" s="5">
        <v>3</v>
      </c>
      <c r="G94" s="5">
        <f>SUM(E94:F94)</f>
        <v>5</v>
      </c>
      <c r="H94" s="5">
        <f>SUM(I94:N94)</f>
        <v>150</v>
      </c>
      <c r="I94" s="5">
        <v>20</v>
      </c>
      <c r="J94" s="5">
        <v>15</v>
      </c>
      <c r="K94" s="5"/>
      <c r="L94" s="5">
        <v>40</v>
      </c>
      <c r="M94" s="5">
        <v>75</v>
      </c>
      <c r="N94" s="5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9.5" customHeight="1">
      <c r="A95" s="45"/>
      <c r="B95" s="5" t="s">
        <v>36</v>
      </c>
      <c r="C95" s="5" t="s">
        <v>105</v>
      </c>
      <c r="D95" s="5" t="s">
        <v>47</v>
      </c>
      <c r="E95" s="5"/>
      <c r="F95" s="5">
        <v>3</v>
      </c>
      <c r="G95" s="5">
        <f>SUM(E95:F95)</f>
        <v>3</v>
      </c>
      <c r="H95" s="5">
        <f>SUM(I95:N95)</f>
        <v>90</v>
      </c>
      <c r="I95" s="5"/>
      <c r="J95" s="5">
        <v>15</v>
      </c>
      <c r="K95" s="5"/>
      <c r="L95" s="5"/>
      <c r="M95" s="5">
        <v>75</v>
      </c>
      <c r="N95" s="5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9.5" customHeight="1">
      <c r="A96" s="45"/>
      <c r="B96" s="5" t="s">
        <v>36</v>
      </c>
      <c r="C96" s="7" t="s">
        <v>124</v>
      </c>
      <c r="D96" s="5" t="s">
        <v>93</v>
      </c>
      <c r="E96" s="5"/>
      <c r="F96" s="5">
        <v>3</v>
      </c>
      <c r="G96" s="5">
        <f>SUM(E96:F96)</f>
        <v>3</v>
      </c>
      <c r="H96" s="5">
        <f>SUM(I96:N96)</f>
        <v>90</v>
      </c>
      <c r="I96" s="5"/>
      <c r="J96" s="5">
        <v>15</v>
      </c>
      <c r="K96" s="5"/>
      <c r="L96" s="5"/>
      <c r="M96" s="5">
        <v>75</v>
      </c>
      <c r="N96" s="5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9.5" customHeight="1">
      <c r="A97" s="45"/>
      <c r="B97" s="5" t="s">
        <v>35</v>
      </c>
      <c r="C97" s="7" t="s">
        <v>125</v>
      </c>
      <c r="D97" s="5" t="s">
        <v>93</v>
      </c>
      <c r="E97" s="5">
        <v>3</v>
      </c>
      <c r="F97" s="5"/>
      <c r="G97" s="5">
        <f>SUM(E97:F97)</f>
        <v>3</v>
      </c>
      <c r="H97" s="5">
        <f>SUM(I97:N97)</f>
        <v>90</v>
      </c>
      <c r="I97" s="5"/>
      <c r="J97" s="5">
        <v>15</v>
      </c>
      <c r="K97" s="5"/>
      <c r="L97" s="5"/>
      <c r="M97" s="5">
        <v>75</v>
      </c>
      <c r="N97" s="5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9.5" customHeight="1">
      <c r="A98" s="45"/>
      <c r="B98" s="5" t="s">
        <v>39</v>
      </c>
      <c r="C98" s="5" t="s">
        <v>65</v>
      </c>
      <c r="D98" s="5" t="s">
        <v>93</v>
      </c>
      <c r="E98" s="5"/>
      <c r="F98" s="5">
        <v>3</v>
      </c>
      <c r="G98" s="5">
        <f>SUM(E98:F98)</f>
        <v>3</v>
      </c>
      <c r="H98" s="5">
        <f>SUM(I98:N98)</f>
        <v>90</v>
      </c>
      <c r="I98" s="5"/>
      <c r="J98" s="5"/>
      <c r="K98" s="5">
        <v>30</v>
      </c>
      <c r="L98" s="5"/>
      <c r="M98" s="5"/>
      <c r="N98" s="5">
        <v>60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9.5" customHeight="1">
      <c r="A99" s="45"/>
      <c r="B99" s="50" t="s">
        <v>37</v>
      </c>
      <c r="C99" s="48"/>
      <c r="D99" s="49"/>
      <c r="E99" s="10">
        <f aca="true" t="shared" si="9" ref="E99:N99">SUM(E94:E98)</f>
        <v>5</v>
      </c>
      <c r="F99" s="10">
        <f t="shared" si="9"/>
        <v>12</v>
      </c>
      <c r="G99" s="10">
        <f t="shared" si="9"/>
        <v>17</v>
      </c>
      <c r="H99" s="10">
        <f t="shared" si="9"/>
        <v>510</v>
      </c>
      <c r="I99" s="10">
        <f t="shared" si="9"/>
        <v>20</v>
      </c>
      <c r="J99" s="10">
        <f t="shared" si="9"/>
        <v>60</v>
      </c>
      <c r="K99" s="10">
        <f t="shared" si="9"/>
        <v>30</v>
      </c>
      <c r="L99" s="10">
        <f t="shared" si="9"/>
        <v>40</v>
      </c>
      <c r="M99" s="10">
        <f t="shared" si="9"/>
        <v>300</v>
      </c>
      <c r="N99" s="10">
        <f t="shared" si="9"/>
        <v>60</v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9.5" customHeight="1">
      <c r="A100" s="45"/>
      <c r="B100" s="47" t="s">
        <v>3</v>
      </c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9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9.5" customHeight="1">
      <c r="A101" s="45"/>
      <c r="B101" s="5" t="s">
        <v>58</v>
      </c>
      <c r="C101" s="21" t="s">
        <v>110</v>
      </c>
      <c r="D101" s="5" t="s">
        <v>47</v>
      </c>
      <c r="E101" s="5">
        <v>3</v>
      </c>
      <c r="F101" s="5">
        <v>4</v>
      </c>
      <c r="G101" s="5">
        <f>SUM(E101:F101)</f>
        <v>7</v>
      </c>
      <c r="H101" s="5">
        <f>SUM(I101:N101)</f>
        <v>210</v>
      </c>
      <c r="I101" s="5">
        <v>15</v>
      </c>
      <c r="J101" s="5">
        <v>15</v>
      </c>
      <c r="K101" s="5"/>
      <c r="L101" s="5">
        <v>75</v>
      </c>
      <c r="M101" s="5">
        <v>105</v>
      </c>
      <c r="N101" s="5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9.5" customHeight="1">
      <c r="A102" s="45"/>
      <c r="B102" s="5" t="s">
        <v>58</v>
      </c>
      <c r="C102" s="21" t="s">
        <v>126</v>
      </c>
      <c r="D102" s="5" t="s">
        <v>47</v>
      </c>
      <c r="E102" s="5">
        <v>2</v>
      </c>
      <c r="F102" s="5">
        <v>4</v>
      </c>
      <c r="G102" s="5">
        <f>SUM(E102:F102)</f>
        <v>6</v>
      </c>
      <c r="H102" s="5">
        <f>SUM(I102:N102)</f>
        <v>180</v>
      </c>
      <c r="I102" s="5">
        <v>15</v>
      </c>
      <c r="J102" s="5">
        <v>15</v>
      </c>
      <c r="K102" s="5"/>
      <c r="L102" s="5">
        <v>45</v>
      </c>
      <c r="M102" s="5">
        <v>105</v>
      </c>
      <c r="N102" s="5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9.5" customHeight="1">
      <c r="A103" s="45"/>
      <c r="B103" s="50" t="s">
        <v>37</v>
      </c>
      <c r="C103" s="48"/>
      <c r="D103" s="49"/>
      <c r="E103" s="15">
        <f aca="true" t="shared" si="10" ref="E103:N103">SUM(E101:E102)</f>
        <v>5</v>
      </c>
      <c r="F103" s="15">
        <f t="shared" si="10"/>
        <v>8</v>
      </c>
      <c r="G103" s="15">
        <f t="shared" si="10"/>
        <v>13</v>
      </c>
      <c r="H103" s="15">
        <f t="shared" si="10"/>
        <v>390</v>
      </c>
      <c r="I103" s="15">
        <f t="shared" si="10"/>
        <v>30</v>
      </c>
      <c r="J103" s="15">
        <f t="shared" si="10"/>
        <v>30</v>
      </c>
      <c r="K103" s="15">
        <f t="shared" si="10"/>
        <v>0</v>
      </c>
      <c r="L103" s="15">
        <f t="shared" si="10"/>
        <v>120</v>
      </c>
      <c r="M103" s="15">
        <f t="shared" si="10"/>
        <v>210</v>
      </c>
      <c r="N103" s="15">
        <f t="shared" si="10"/>
        <v>0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9.5" customHeight="1">
      <c r="A104" s="46"/>
      <c r="B104" s="50" t="s">
        <v>86</v>
      </c>
      <c r="C104" s="48"/>
      <c r="D104" s="49"/>
      <c r="E104" s="10">
        <f aca="true" t="shared" si="11" ref="E104:N104">E103+E99</f>
        <v>10</v>
      </c>
      <c r="F104" s="10">
        <f t="shared" si="11"/>
        <v>20</v>
      </c>
      <c r="G104" s="10">
        <f t="shared" si="11"/>
        <v>30</v>
      </c>
      <c r="H104" s="18">
        <f t="shared" si="11"/>
        <v>900</v>
      </c>
      <c r="I104" s="10">
        <f t="shared" si="11"/>
        <v>50</v>
      </c>
      <c r="J104" s="10">
        <f t="shared" si="11"/>
        <v>90</v>
      </c>
      <c r="K104" s="10">
        <f t="shared" si="11"/>
        <v>30</v>
      </c>
      <c r="L104" s="10">
        <f t="shared" si="11"/>
        <v>160</v>
      </c>
      <c r="M104" s="10">
        <f t="shared" si="11"/>
        <v>510</v>
      </c>
      <c r="N104" s="10">
        <f t="shared" si="11"/>
        <v>60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9.5" customHeight="1">
      <c r="A105" s="28"/>
      <c r="B105" s="63" t="s">
        <v>127</v>
      </c>
      <c r="C105" s="64"/>
      <c r="D105" s="65"/>
      <c r="E105" s="29">
        <f aca="true" t="shared" si="12" ref="E105:N105">E104+E85+E65+E46</f>
        <v>36</v>
      </c>
      <c r="F105" s="29">
        <f t="shared" si="12"/>
        <v>84</v>
      </c>
      <c r="G105" s="29">
        <f t="shared" si="12"/>
        <v>120</v>
      </c>
      <c r="H105" s="29">
        <f t="shared" si="12"/>
        <v>3540</v>
      </c>
      <c r="I105" s="29">
        <f t="shared" si="12"/>
        <v>200</v>
      </c>
      <c r="J105" s="29">
        <f t="shared" si="12"/>
        <v>495</v>
      </c>
      <c r="K105" s="29">
        <f t="shared" si="12"/>
        <v>120</v>
      </c>
      <c r="L105" s="29">
        <f t="shared" si="12"/>
        <v>670</v>
      </c>
      <c r="M105" s="29">
        <f t="shared" si="12"/>
        <v>1755</v>
      </c>
      <c r="N105" s="29">
        <f t="shared" si="12"/>
        <v>300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 t="s">
        <v>128</v>
      </c>
      <c r="H106" s="1"/>
      <c r="I106" s="1">
        <f>SUM(I105:K105)</f>
        <v>815</v>
      </c>
      <c r="J106" s="1"/>
      <c r="K106" s="1"/>
      <c r="L106" s="1">
        <f>SUM(L105:N105)</f>
        <v>2725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 t="s">
        <v>82</v>
      </c>
      <c r="B107" s="1"/>
      <c r="C107" s="1"/>
      <c r="D107" s="1"/>
      <c r="E107" s="1">
        <f aca="true" t="shared" si="13" ref="E107:N107">E104+E85+E65+E46</f>
        <v>36</v>
      </c>
      <c r="F107" s="1">
        <f t="shared" si="13"/>
        <v>84</v>
      </c>
      <c r="G107" s="1">
        <f t="shared" si="13"/>
        <v>120</v>
      </c>
      <c r="H107" s="1">
        <f t="shared" si="13"/>
        <v>3540</v>
      </c>
      <c r="I107" s="1">
        <f t="shared" si="13"/>
        <v>200</v>
      </c>
      <c r="J107" s="1">
        <f t="shared" si="13"/>
        <v>495</v>
      </c>
      <c r="K107" s="1">
        <f t="shared" si="13"/>
        <v>120</v>
      </c>
      <c r="L107" s="1">
        <f t="shared" si="13"/>
        <v>670</v>
      </c>
      <c r="M107" s="1">
        <f t="shared" si="13"/>
        <v>1755</v>
      </c>
      <c r="N107" s="1">
        <f t="shared" si="13"/>
        <v>300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>
        <f>I107+J107+K107</f>
        <v>815</v>
      </c>
      <c r="J108" s="1"/>
      <c r="K108" s="1"/>
      <c r="L108" s="1">
        <f>L107+M107+N107</f>
        <v>2725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>
        <f>I108+L108</f>
        <v>3540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65">
    <mergeCell ref="H92:H93"/>
    <mergeCell ref="G92:G93"/>
    <mergeCell ref="E53:E54"/>
    <mergeCell ref="I70:K70"/>
    <mergeCell ref="L70:N70"/>
    <mergeCell ref="I91:K91"/>
    <mergeCell ref="L91:N91"/>
    <mergeCell ref="H71:H72"/>
    <mergeCell ref="F71:F72"/>
    <mergeCell ref="G71:G72"/>
    <mergeCell ref="E70:G70"/>
    <mergeCell ref="E71:E72"/>
    <mergeCell ref="F53:F54"/>
    <mergeCell ref="G53:G54"/>
    <mergeCell ref="L52:N52"/>
    <mergeCell ref="H53:H54"/>
    <mergeCell ref="C70:C72"/>
    <mergeCell ref="D70:D72"/>
    <mergeCell ref="B60:D60"/>
    <mergeCell ref="B70:B72"/>
    <mergeCell ref="B64:D64"/>
    <mergeCell ref="B65:D65"/>
    <mergeCell ref="B91:B93"/>
    <mergeCell ref="C91:C93"/>
    <mergeCell ref="B79:D79"/>
    <mergeCell ref="B84:D84"/>
    <mergeCell ref="D91:D93"/>
    <mergeCell ref="B80:N80"/>
    <mergeCell ref="B85:D85"/>
    <mergeCell ref="E91:G91"/>
    <mergeCell ref="E92:E93"/>
    <mergeCell ref="F92:F93"/>
    <mergeCell ref="B105:D105"/>
    <mergeCell ref="B99:D99"/>
    <mergeCell ref="B103:D103"/>
    <mergeCell ref="B104:D104"/>
    <mergeCell ref="B100:N100"/>
    <mergeCell ref="H33:H34"/>
    <mergeCell ref="L32:N32"/>
    <mergeCell ref="I32:K32"/>
    <mergeCell ref="B45:D45"/>
    <mergeCell ref="I52:K52"/>
    <mergeCell ref="A35:A46"/>
    <mergeCell ref="A32:A34"/>
    <mergeCell ref="B32:B34"/>
    <mergeCell ref="C32:C34"/>
    <mergeCell ref="B42:N42"/>
    <mergeCell ref="B41:D41"/>
    <mergeCell ref="A52:A54"/>
    <mergeCell ref="E33:E34"/>
    <mergeCell ref="F33:F34"/>
    <mergeCell ref="A55:A65"/>
    <mergeCell ref="D32:D34"/>
    <mergeCell ref="E32:G32"/>
    <mergeCell ref="E52:G52"/>
    <mergeCell ref="G33:G34"/>
    <mergeCell ref="B46:D46"/>
    <mergeCell ref="B61:N61"/>
    <mergeCell ref="D52:D54"/>
    <mergeCell ref="C52:C54"/>
    <mergeCell ref="B52:B54"/>
    <mergeCell ref="A94:A104"/>
    <mergeCell ref="A91:A93"/>
    <mergeCell ref="A73:A85"/>
    <mergeCell ref="A70:A72"/>
  </mergeCells>
  <printOptions horizontalCentered="1" verticalCentered="1"/>
  <pageMargins left="0.25" right="0.25" top="0.75" bottom="0.75" header="0" footer="0"/>
  <pageSetup horizontalDpi="600" verticalDpi="600" orientation="landscape" paperSize="9"/>
  <rowBreaks count="4" manualBreakCount="4">
    <brk id="48" max="0" man="1"/>
    <brk id="67" max="0" man="1"/>
    <brk id="87" max="0" man="1"/>
    <brk id="28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5.140625" style="0" customWidth="1"/>
    <col min="2" max="2" width="7.7109375" style="0" customWidth="1"/>
    <col min="3" max="3" width="45.7109375" style="0" customWidth="1"/>
    <col min="4" max="4" width="7.7109375" style="0" customWidth="1"/>
    <col min="5" max="15" width="5.7109375" style="0" customWidth="1"/>
    <col min="16" max="26" width="8.8515625" style="0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2" t="s">
        <v>133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1" t="s">
        <v>134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"/>
      <c r="C6" s="1" t="s">
        <v>9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1"/>
      <c r="C8" s="1" t="s">
        <v>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"/>
      <c r="C9" s="1" t="s">
        <v>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"/>
      <c r="C10" s="1" t="s">
        <v>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"/>
      <c r="C11" s="1" t="s">
        <v>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"/>
      <c r="C12" s="1" t="s">
        <v>135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"/>
      <c r="C13" s="1" t="s">
        <v>10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"/>
      <c r="C14" s="1" t="s">
        <v>11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 t="s">
        <v>136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 t="s">
        <v>137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"/>
      <c r="C18" s="1" t="s">
        <v>138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 t="s">
        <v>13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 t="s">
        <v>14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 t="s">
        <v>15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 t="s">
        <v>139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 t="s">
        <v>16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 t="s">
        <v>17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 t="s">
        <v>18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6" t="s">
        <v>140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6" t="s">
        <v>141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 t="s">
        <v>23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66" t="s">
        <v>24</v>
      </c>
      <c r="B32" s="57" t="s">
        <v>26</v>
      </c>
      <c r="C32" s="57" t="s">
        <v>27</v>
      </c>
      <c r="D32" s="57" t="s">
        <v>29</v>
      </c>
      <c r="E32" s="58" t="s">
        <v>30</v>
      </c>
      <c r="F32" s="48"/>
      <c r="G32" s="48"/>
      <c r="H32" s="49"/>
      <c r="I32" s="9" t="s">
        <v>31</v>
      </c>
      <c r="J32" s="58" t="s">
        <v>32</v>
      </c>
      <c r="K32" s="48"/>
      <c r="L32" s="49"/>
      <c r="M32" s="58" t="s">
        <v>33</v>
      </c>
      <c r="N32" s="48"/>
      <c r="O32" s="49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45"/>
      <c r="B33" s="45"/>
      <c r="C33" s="45"/>
      <c r="D33" s="45"/>
      <c r="E33" s="57" t="s">
        <v>35</v>
      </c>
      <c r="F33" s="57" t="s">
        <v>38</v>
      </c>
      <c r="G33" s="57" t="s">
        <v>39</v>
      </c>
      <c r="H33" s="57" t="s">
        <v>37</v>
      </c>
      <c r="I33" s="57" t="s">
        <v>37</v>
      </c>
      <c r="J33" s="9" t="s">
        <v>35</v>
      </c>
      <c r="K33" s="9" t="s">
        <v>38</v>
      </c>
      <c r="L33" s="9" t="s">
        <v>39</v>
      </c>
      <c r="M33" s="9" t="s">
        <v>35</v>
      </c>
      <c r="N33" s="9" t="s">
        <v>38</v>
      </c>
      <c r="O33" s="9" t="s">
        <v>39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46"/>
      <c r="B34" s="46"/>
      <c r="C34" s="46"/>
      <c r="D34" s="46"/>
      <c r="E34" s="46"/>
      <c r="F34" s="46"/>
      <c r="G34" s="46"/>
      <c r="H34" s="46"/>
      <c r="I34" s="46"/>
      <c r="J34" s="9" t="s">
        <v>41</v>
      </c>
      <c r="K34" s="9" t="s">
        <v>41</v>
      </c>
      <c r="L34" s="9" t="s">
        <v>41</v>
      </c>
      <c r="M34" s="9" t="s">
        <v>39</v>
      </c>
      <c r="N34" s="9" t="s">
        <v>39</v>
      </c>
      <c r="O34" s="9" t="s">
        <v>39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>
      <c r="A35" s="44" t="s">
        <v>44</v>
      </c>
      <c r="B35" s="11" t="s">
        <v>35</v>
      </c>
      <c r="C35" s="11" t="s">
        <v>49</v>
      </c>
      <c r="D35" s="11" t="s">
        <v>50</v>
      </c>
      <c r="E35" s="11"/>
      <c r="F35" s="11"/>
      <c r="G35" s="11"/>
      <c r="H35" s="11">
        <v>0</v>
      </c>
      <c r="I35" s="11">
        <f aca="true" t="shared" si="0" ref="I35:I44">SUM(J35:O35)</f>
        <v>4</v>
      </c>
      <c r="J35" s="11">
        <v>4</v>
      </c>
      <c r="K35" s="11"/>
      <c r="L35" s="11"/>
      <c r="M35" s="11"/>
      <c r="N35" s="11"/>
      <c r="O35" s="1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>
      <c r="A36" s="45"/>
      <c r="B36" s="11" t="s">
        <v>36</v>
      </c>
      <c r="C36" s="11" t="s">
        <v>142</v>
      </c>
      <c r="D36" s="11" t="s">
        <v>143</v>
      </c>
      <c r="E36" s="11"/>
      <c r="F36" s="11">
        <v>3</v>
      </c>
      <c r="G36" s="11"/>
      <c r="H36" s="11">
        <f aca="true" t="shared" si="1" ref="H36:H44">SUM(E36:G36)</f>
        <v>3</v>
      </c>
      <c r="I36" s="11">
        <f t="shared" si="0"/>
        <v>90</v>
      </c>
      <c r="J36" s="11"/>
      <c r="K36" s="11">
        <v>30</v>
      </c>
      <c r="L36" s="11"/>
      <c r="M36" s="11"/>
      <c r="N36" s="11">
        <v>60</v>
      </c>
      <c r="O36" s="1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>
      <c r="A37" s="45"/>
      <c r="B37" s="11" t="s">
        <v>45</v>
      </c>
      <c r="C37" s="11" t="s">
        <v>144</v>
      </c>
      <c r="D37" s="11" t="s">
        <v>93</v>
      </c>
      <c r="E37" s="11"/>
      <c r="F37" s="11">
        <v>3</v>
      </c>
      <c r="G37" s="11"/>
      <c r="H37" s="11">
        <f t="shared" si="1"/>
        <v>3</v>
      </c>
      <c r="I37" s="11">
        <f t="shared" si="0"/>
        <v>90</v>
      </c>
      <c r="J37" s="11"/>
      <c r="K37" s="11">
        <v>30</v>
      </c>
      <c r="L37" s="11"/>
      <c r="M37" s="11"/>
      <c r="N37" s="11">
        <v>60</v>
      </c>
      <c r="O37" s="1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>
      <c r="A38" s="45"/>
      <c r="B38" s="11" t="s">
        <v>35</v>
      </c>
      <c r="C38" s="11" t="s">
        <v>145</v>
      </c>
      <c r="D38" s="11" t="s">
        <v>93</v>
      </c>
      <c r="E38" s="11"/>
      <c r="F38" s="11">
        <v>2</v>
      </c>
      <c r="G38" s="11"/>
      <c r="H38" s="11">
        <f t="shared" si="1"/>
        <v>2</v>
      </c>
      <c r="I38" s="11">
        <f t="shared" si="0"/>
        <v>60</v>
      </c>
      <c r="J38" s="11"/>
      <c r="K38" s="11">
        <v>15</v>
      </c>
      <c r="L38" s="11"/>
      <c r="M38" s="1"/>
      <c r="N38" s="11">
        <v>45</v>
      </c>
      <c r="O38" s="1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customHeight="1">
      <c r="A39" s="45"/>
      <c r="B39" s="11" t="s">
        <v>36</v>
      </c>
      <c r="C39" s="11" t="s">
        <v>146</v>
      </c>
      <c r="D39" s="11" t="s">
        <v>93</v>
      </c>
      <c r="E39" s="11"/>
      <c r="F39" s="11">
        <v>3</v>
      </c>
      <c r="G39" s="11"/>
      <c r="H39" s="11">
        <f t="shared" si="1"/>
        <v>3</v>
      </c>
      <c r="I39" s="11">
        <f t="shared" si="0"/>
        <v>90</v>
      </c>
      <c r="J39" s="11"/>
      <c r="K39" s="11">
        <v>15</v>
      </c>
      <c r="L39" s="11"/>
      <c r="M39" s="11"/>
      <c r="N39" s="11">
        <v>75</v>
      </c>
      <c r="O39" s="1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9.5" customHeight="1">
      <c r="A40" s="45"/>
      <c r="B40" s="11" t="s">
        <v>36</v>
      </c>
      <c r="C40" s="11" t="s">
        <v>147</v>
      </c>
      <c r="D40" s="11" t="s">
        <v>93</v>
      </c>
      <c r="E40" s="11"/>
      <c r="F40" s="11">
        <v>2</v>
      </c>
      <c r="G40" s="11"/>
      <c r="H40" s="11">
        <f t="shared" si="1"/>
        <v>2</v>
      </c>
      <c r="I40" s="11">
        <f t="shared" si="0"/>
        <v>56</v>
      </c>
      <c r="J40" s="11"/>
      <c r="K40" s="11">
        <v>15</v>
      </c>
      <c r="L40" s="11"/>
      <c r="M40" s="11"/>
      <c r="N40" s="11">
        <v>41</v>
      </c>
      <c r="O40" s="1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 customHeight="1">
      <c r="A41" s="45"/>
      <c r="B41" s="11" t="s">
        <v>148</v>
      </c>
      <c r="C41" s="11" t="s">
        <v>149</v>
      </c>
      <c r="D41" s="11" t="s">
        <v>50</v>
      </c>
      <c r="E41" s="11"/>
      <c r="F41" s="17">
        <v>0</v>
      </c>
      <c r="G41" s="11"/>
      <c r="H41" s="11">
        <f t="shared" si="1"/>
        <v>0</v>
      </c>
      <c r="I41" s="11">
        <f t="shared" si="0"/>
        <v>30</v>
      </c>
      <c r="J41" s="11"/>
      <c r="K41" s="17">
        <v>30</v>
      </c>
      <c r="L41" s="11"/>
      <c r="M41" s="11"/>
      <c r="N41" s="17"/>
      <c r="O41" s="1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>
      <c r="A42" s="45"/>
      <c r="B42" s="11" t="s">
        <v>58</v>
      </c>
      <c r="C42" s="11" t="s">
        <v>150</v>
      </c>
      <c r="D42" s="11" t="s">
        <v>60</v>
      </c>
      <c r="E42" s="11">
        <v>4</v>
      </c>
      <c r="F42" s="11">
        <v>4</v>
      </c>
      <c r="G42" s="11"/>
      <c r="H42" s="11">
        <f t="shared" si="1"/>
        <v>8</v>
      </c>
      <c r="I42" s="11">
        <f t="shared" si="0"/>
        <v>240</v>
      </c>
      <c r="J42" s="11">
        <v>30</v>
      </c>
      <c r="K42" s="11">
        <v>30</v>
      </c>
      <c r="L42" s="11"/>
      <c r="M42" s="11">
        <v>90</v>
      </c>
      <c r="N42" s="11">
        <v>90</v>
      </c>
      <c r="O42" s="1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customHeight="1">
      <c r="A43" s="45"/>
      <c r="B43" s="11" t="s">
        <v>36</v>
      </c>
      <c r="C43" s="11" t="s">
        <v>151</v>
      </c>
      <c r="D43" s="11" t="s">
        <v>93</v>
      </c>
      <c r="E43" s="11"/>
      <c r="F43" s="11">
        <v>3</v>
      </c>
      <c r="G43" s="11"/>
      <c r="H43" s="11">
        <f t="shared" si="1"/>
        <v>3</v>
      </c>
      <c r="I43" s="11">
        <f t="shared" si="0"/>
        <v>90</v>
      </c>
      <c r="J43" s="11"/>
      <c r="K43" s="11">
        <v>30</v>
      </c>
      <c r="L43" s="11"/>
      <c r="M43" s="11"/>
      <c r="N43" s="11">
        <v>60</v>
      </c>
      <c r="O43" s="1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 customHeight="1">
      <c r="A44" s="45"/>
      <c r="B44" s="11" t="str">
        <f>$B$42</f>
        <v>W; CAU</v>
      </c>
      <c r="C44" s="11" t="s">
        <v>152</v>
      </c>
      <c r="D44" s="11" t="s">
        <v>93</v>
      </c>
      <c r="E44" s="11">
        <v>2</v>
      </c>
      <c r="F44" s="11">
        <v>4</v>
      </c>
      <c r="G44" s="11"/>
      <c r="H44" s="11">
        <f t="shared" si="1"/>
        <v>6</v>
      </c>
      <c r="I44" s="11">
        <f t="shared" si="0"/>
        <v>150</v>
      </c>
      <c r="J44" s="11">
        <v>15</v>
      </c>
      <c r="K44" s="11">
        <v>30</v>
      </c>
      <c r="L44" s="11"/>
      <c r="M44" s="11">
        <v>45</v>
      </c>
      <c r="N44" s="11">
        <v>60</v>
      </c>
      <c r="O44" s="1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9.5" customHeight="1">
      <c r="A45" s="46"/>
      <c r="B45" s="50" t="s">
        <v>37</v>
      </c>
      <c r="C45" s="48"/>
      <c r="D45" s="49"/>
      <c r="E45" s="10">
        <f>SUM(E35:E44)</f>
        <v>6</v>
      </c>
      <c r="F45" s="10">
        <f>SUM(F35:F44)</f>
        <v>24</v>
      </c>
      <c r="G45" s="10">
        <f>SUM(G35:G44)</f>
        <v>0</v>
      </c>
      <c r="H45" s="10">
        <f>SUM(H35:H44)</f>
        <v>30</v>
      </c>
      <c r="I45" s="10">
        <f>SUM(I35:I44)</f>
        <v>900</v>
      </c>
      <c r="J45" s="10">
        <v>49</v>
      </c>
      <c r="K45" s="10">
        <f>SUM(K35:K44)</f>
        <v>225</v>
      </c>
      <c r="L45" s="10">
        <f>SUM(L35:L44)</f>
        <v>0</v>
      </c>
      <c r="M45" s="10">
        <f>SUM(M35:M44)</f>
        <v>135</v>
      </c>
      <c r="N45" s="10">
        <f>SUM(N35:N44)</f>
        <v>491</v>
      </c>
      <c r="O45" s="10">
        <f>SUM(O35:O44)</f>
        <v>0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 t="s">
        <v>82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 t="s">
        <v>23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66" t="s">
        <v>24</v>
      </c>
      <c r="B51" s="54" t="s">
        <v>153</v>
      </c>
      <c r="C51" s="54" t="s">
        <v>27</v>
      </c>
      <c r="D51" s="57" t="s">
        <v>29</v>
      </c>
      <c r="E51" s="55" t="s">
        <v>30</v>
      </c>
      <c r="F51" s="48"/>
      <c r="G51" s="48"/>
      <c r="H51" s="49"/>
      <c r="I51" s="4" t="s">
        <v>31</v>
      </c>
      <c r="J51" s="55" t="s">
        <v>32</v>
      </c>
      <c r="K51" s="48"/>
      <c r="L51" s="49"/>
      <c r="M51" s="55" t="s">
        <v>33</v>
      </c>
      <c r="N51" s="48"/>
      <c r="O51" s="49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45"/>
      <c r="B52" s="45"/>
      <c r="C52" s="45"/>
      <c r="D52" s="45"/>
      <c r="E52" s="57" t="s">
        <v>35</v>
      </c>
      <c r="F52" s="57" t="s">
        <v>38</v>
      </c>
      <c r="G52" s="57" t="s">
        <v>39</v>
      </c>
      <c r="H52" s="57" t="s">
        <v>37</v>
      </c>
      <c r="I52" s="57" t="s">
        <v>37</v>
      </c>
      <c r="J52" s="9" t="s">
        <v>35</v>
      </c>
      <c r="K52" s="9" t="s">
        <v>38</v>
      </c>
      <c r="L52" s="9" t="s">
        <v>39</v>
      </c>
      <c r="M52" s="9" t="s">
        <v>35</v>
      </c>
      <c r="N52" s="9" t="s">
        <v>38</v>
      </c>
      <c r="O52" s="9" t="s">
        <v>39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46"/>
      <c r="B53" s="46"/>
      <c r="C53" s="46"/>
      <c r="D53" s="46"/>
      <c r="E53" s="46"/>
      <c r="F53" s="46"/>
      <c r="G53" s="46"/>
      <c r="H53" s="46"/>
      <c r="I53" s="46"/>
      <c r="J53" s="9" t="s">
        <v>41</v>
      </c>
      <c r="K53" s="9" t="s">
        <v>41</v>
      </c>
      <c r="L53" s="9" t="s">
        <v>41</v>
      </c>
      <c r="M53" s="9" t="s">
        <v>39</v>
      </c>
      <c r="N53" s="9" t="s">
        <v>39</v>
      </c>
      <c r="O53" s="9" t="s">
        <v>39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9.5" customHeight="1">
      <c r="A54" s="44" t="s">
        <v>87</v>
      </c>
      <c r="B54" s="5" t="s">
        <v>148</v>
      </c>
      <c r="C54" s="11" t="s">
        <v>154</v>
      </c>
      <c r="D54" s="11" t="s">
        <v>50</v>
      </c>
      <c r="E54" s="11"/>
      <c r="F54" s="11">
        <v>0</v>
      </c>
      <c r="G54" s="11"/>
      <c r="H54" s="11">
        <v>0</v>
      </c>
      <c r="I54" s="11">
        <f aca="true" t="shared" si="2" ref="I54:I64">SUM(J54:O54)</f>
        <v>30</v>
      </c>
      <c r="J54" s="11"/>
      <c r="K54" s="11">
        <v>30</v>
      </c>
      <c r="L54" s="11"/>
      <c r="M54" s="11"/>
      <c r="N54" s="11"/>
      <c r="O54" s="1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9.5" customHeight="1">
      <c r="A55" s="45"/>
      <c r="B55" s="5" t="s">
        <v>45</v>
      </c>
      <c r="C55" s="11" t="s">
        <v>155</v>
      </c>
      <c r="D55" s="5" t="s">
        <v>93</v>
      </c>
      <c r="E55" s="5"/>
      <c r="F55" s="5">
        <v>3</v>
      </c>
      <c r="G55" s="5"/>
      <c r="H55" s="11">
        <f aca="true" t="shared" si="3" ref="H55:H64">SUM(E55:G55)</f>
        <v>3</v>
      </c>
      <c r="I55" s="11">
        <f t="shared" si="2"/>
        <v>90</v>
      </c>
      <c r="J55" s="5"/>
      <c r="K55" s="5">
        <v>30</v>
      </c>
      <c r="L55" s="5"/>
      <c r="M55" s="5"/>
      <c r="N55" s="5">
        <v>60</v>
      </c>
      <c r="O55" s="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9.5" customHeight="1">
      <c r="A56" s="45"/>
      <c r="B56" s="5" t="s">
        <v>36</v>
      </c>
      <c r="C56" s="11" t="s">
        <v>156</v>
      </c>
      <c r="D56" s="5" t="s">
        <v>47</v>
      </c>
      <c r="E56" s="5"/>
      <c r="F56" s="5">
        <v>2</v>
      </c>
      <c r="G56" s="5"/>
      <c r="H56" s="11">
        <f t="shared" si="3"/>
        <v>2</v>
      </c>
      <c r="I56" s="11">
        <f t="shared" si="2"/>
        <v>60</v>
      </c>
      <c r="J56" s="5"/>
      <c r="K56" s="5">
        <v>30</v>
      </c>
      <c r="L56" s="5"/>
      <c r="M56" s="5"/>
      <c r="N56" s="5">
        <v>30</v>
      </c>
      <c r="O56" s="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9.5" customHeight="1">
      <c r="A57" s="45"/>
      <c r="B57" s="5" t="s">
        <v>36</v>
      </c>
      <c r="C57" s="11" t="s">
        <v>157</v>
      </c>
      <c r="D57" s="5" t="s">
        <v>93</v>
      </c>
      <c r="E57" s="5"/>
      <c r="F57" s="5">
        <v>1</v>
      </c>
      <c r="G57" s="5"/>
      <c r="H57" s="11">
        <f t="shared" si="3"/>
        <v>1</v>
      </c>
      <c r="I57" s="11">
        <f t="shared" si="2"/>
        <v>30</v>
      </c>
      <c r="J57" s="5"/>
      <c r="K57" s="5">
        <v>15</v>
      </c>
      <c r="L57" s="5"/>
      <c r="M57" s="5"/>
      <c r="N57" s="5">
        <v>15</v>
      </c>
      <c r="O57" s="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9.5" customHeight="1">
      <c r="A58" s="45"/>
      <c r="B58" s="5" t="s">
        <v>36</v>
      </c>
      <c r="C58" s="11" t="s">
        <v>91</v>
      </c>
      <c r="D58" s="11" t="s">
        <v>143</v>
      </c>
      <c r="E58" s="11"/>
      <c r="F58" s="11">
        <v>2</v>
      </c>
      <c r="G58" s="11"/>
      <c r="H58" s="11">
        <f t="shared" si="3"/>
        <v>2</v>
      </c>
      <c r="I58" s="11">
        <f t="shared" si="2"/>
        <v>60</v>
      </c>
      <c r="J58" s="11"/>
      <c r="K58" s="11">
        <v>30</v>
      </c>
      <c r="L58" s="11"/>
      <c r="M58" s="11"/>
      <c r="N58" s="11">
        <v>30</v>
      </c>
      <c r="O58" s="1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9.5" customHeight="1">
      <c r="A59" s="45"/>
      <c r="B59" s="5" t="s">
        <v>36</v>
      </c>
      <c r="C59" s="11" t="s">
        <v>158</v>
      </c>
      <c r="D59" s="11" t="s">
        <v>93</v>
      </c>
      <c r="E59" s="11"/>
      <c r="F59" s="11">
        <v>2</v>
      </c>
      <c r="G59" s="11"/>
      <c r="H59" s="11">
        <f t="shared" si="3"/>
        <v>2</v>
      </c>
      <c r="I59" s="11">
        <f t="shared" si="2"/>
        <v>60</v>
      </c>
      <c r="J59" s="11"/>
      <c r="K59" s="11">
        <v>15</v>
      </c>
      <c r="L59" s="11"/>
      <c r="M59" s="11"/>
      <c r="N59" s="11">
        <v>45</v>
      </c>
      <c r="O59" s="1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9.5" customHeight="1">
      <c r="A60" s="45"/>
      <c r="B60" s="5" t="s">
        <v>35</v>
      </c>
      <c r="C60" s="11" t="s">
        <v>159</v>
      </c>
      <c r="D60" s="11" t="s">
        <v>93</v>
      </c>
      <c r="E60" s="11"/>
      <c r="F60" s="11">
        <v>2</v>
      </c>
      <c r="G60" s="11"/>
      <c r="H60" s="11">
        <f t="shared" si="3"/>
        <v>2</v>
      </c>
      <c r="I60" s="11">
        <f t="shared" si="2"/>
        <v>60</v>
      </c>
      <c r="J60" s="11"/>
      <c r="K60" s="11">
        <v>15</v>
      </c>
      <c r="L60" s="11"/>
      <c r="M60" s="11"/>
      <c r="N60" s="11">
        <v>45</v>
      </c>
      <c r="O60" s="1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 customHeight="1">
      <c r="A61" s="45"/>
      <c r="B61" s="5" t="str">
        <f>$B$62</f>
        <v>CAU</v>
      </c>
      <c r="C61" s="11" t="s">
        <v>160</v>
      </c>
      <c r="D61" s="5" t="s">
        <v>60</v>
      </c>
      <c r="E61" s="5">
        <v>3</v>
      </c>
      <c r="F61" s="5">
        <v>3</v>
      </c>
      <c r="G61" s="5"/>
      <c r="H61" s="11">
        <f t="shared" si="3"/>
        <v>6</v>
      </c>
      <c r="I61" s="11">
        <f t="shared" si="2"/>
        <v>150</v>
      </c>
      <c r="J61" s="5">
        <v>15</v>
      </c>
      <c r="K61" s="5">
        <v>30</v>
      </c>
      <c r="L61" s="5"/>
      <c r="M61" s="5">
        <v>35</v>
      </c>
      <c r="N61" s="5">
        <v>70</v>
      </c>
      <c r="O61" s="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9.5" customHeight="1">
      <c r="A62" s="45"/>
      <c r="B62" s="5" t="s">
        <v>36</v>
      </c>
      <c r="C62" s="11" t="s">
        <v>161</v>
      </c>
      <c r="D62" s="5" t="s">
        <v>93</v>
      </c>
      <c r="E62" s="5"/>
      <c r="F62" s="5">
        <v>3</v>
      </c>
      <c r="G62" s="5"/>
      <c r="H62" s="11">
        <f t="shared" si="3"/>
        <v>3</v>
      </c>
      <c r="I62" s="11">
        <f t="shared" si="2"/>
        <v>90</v>
      </c>
      <c r="J62" s="5"/>
      <c r="K62" s="5">
        <v>30</v>
      </c>
      <c r="L62" s="5"/>
      <c r="M62" s="5"/>
      <c r="N62" s="5">
        <v>60</v>
      </c>
      <c r="O62" s="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9.5" customHeight="1">
      <c r="A63" s="45"/>
      <c r="B63" s="5" t="s">
        <v>58</v>
      </c>
      <c r="C63" s="5" t="s">
        <v>162</v>
      </c>
      <c r="D63" s="5" t="s">
        <v>93</v>
      </c>
      <c r="E63" s="5">
        <v>2</v>
      </c>
      <c r="F63" s="5">
        <v>4</v>
      </c>
      <c r="G63" s="5"/>
      <c r="H63" s="11">
        <f t="shared" si="3"/>
        <v>6</v>
      </c>
      <c r="I63" s="11">
        <f t="shared" si="2"/>
        <v>180</v>
      </c>
      <c r="J63" s="5">
        <v>15</v>
      </c>
      <c r="K63" s="5">
        <v>30</v>
      </c>
      <c r="L63" s="5"/>
      <c r="M63" s="5">
        <v>45</v>
      </c>
      <c r="N63" s="5">
        <v>90</v>
      </c>
      <c r="O63" s="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9.5" customHeight="1">
      <c r="A64" s="45"/>
      <c r="B64" s="5" t="s">
        <v>58</v>
      </c>
      <c r="C64" s="7" t="s">
        <v>163</v>
      </c>
      <c r="D64" s="5" t="s">
        <v>47</v>
      </c>
      <c r="E64" s="5">
        <v>1</v>
      </c>
      <c r="F64" s="5">
        <v>2</v>
      </c>
      <c r="G64" s="5"/>
      <c r="H64" s="11">
        <f t="shared" si="3"/>
        <v>3</v>
      </c>
      <c r="I64" s="11">
        <f t="shared" si="2"/>
        <v>90</v>
      </c>
      <c r="J64" s="5">
        <v>10</v>
      </c>
      <c r="K64" s="5">
        <v>20</v>
      </c>
      <c r="L64" s="5"/>
      <c r="M64" s="5">
        <v>20</v>
      </c>
      <c r="N64" s="5">
        <v>40</v>
      </c>
      <c r="O64" s="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9.5" customHeight="1">
      <c r="A65" s="46"/>
      <c r="B65" s="50" t="s">
        <v>37</v>
      </c>
      <c r="C65" s="48"/>
      <c r="D65" s="49"/>
      <c r="E65" s="10">
        <f aca="true" t="shared" si="4" ref="E65:O65">SUM(E54:E64)</f>
        <v>6</v>
      </c>
      <c r="F65" s="10">
        <f t="shared" si="4"/>
        <v>24</v>
      </c>
      <c r="G65" s="10">
        <f t="shared" si="4"/>
        <v>0</v>
      </c>
      <c r="H65" s="10">
        <f t="shared" si="4"/>
        <v>30</v>
      </c>
      <c r="I65" s="10">
        <f t="shared" si="4"/>
        <v>900</v>
      </c>
      <c r="J65" s="10">
        <f t="shared" si="4"/>
        <v>40</v>
      </c>
      <c r="K65" s="10">
        <f t="shared" si="4"/>
        <v>275</v>
      </c>
      <c r="L65" s="10">
        <f t="shared" si="4"/>
        <v>0</v>
      </c>
      <c r="M65" s="10">
        <f t="shared" si="4"/>
        <v>100</v>
      </c>
      <c r="N65" s="10">
        <f t="shared" si="4"/>
        <v>485</v>
      </c>
      <c r="O65" s="10">
        <f t="shared" si="4"/>
        <v>0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 t="s">
        <v>82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 t="s">
        <v>96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56" t="s">
        <v>24</v>
      </c>
      <c r="B71" s="54" t="s">
        <v>26</v>
      </c>
      <c r="C71" s="54" t="s">
        <v>27</v>
      </c>
      <c r="D71" s="57" t="s">
        <v>29</v>
      </c>
      <c r="E71" s="55" t="s">
        <v>30</v>
      </c>
      <c r="F71" s="48"/>
      <c r="G71" s="48"/>
      <c r="H71" s="49"/>
      <c r="I71" s="4" t="s">
        <v>31</v>
      </c>
      <c r="J71" s="55" t="s">
        <v>32</v>
      </c>
      <c r="K71" s="48"/>
      <c r="L71" s="49"/>
      <c r="M71" s="55" t="s">
        <v>33</v>
      </c>
      <c r="N71" s="48"/>
      <c r="O71" s="49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45"/>
      <c r="B72" s="45"/>
      <c r="C72" s="45"/>
      <c r="D72" s="45"/>
      <c r="E72" s="57" t="s">
        <v>35</v>
      </c>
      <c r="F72" s="57" t="s">
        <v>43</v>
      </c>
      <c r="G72" s="57" t="s">
        <v>39</v>
      </c>
      <c r="H72" s="57" t="s">
        <v>37</v>
      </c>
      <c r="I72" s="57" t="s">
        <v>37</v>
      </c>
      <c r="J72" s="9" t="s">
        <v>35</v>
      </c>
      <c r="K72" s="9" t="s">
        <v>43</v>
      </c>
      <c r="L72" s="9" t="s">
        <v>39</v>
      </c>
      <c r="M72" s="9" t="s">
        <v>35</v>
      </c>
      <c r="N72" s="9" t="s">
        <v>43</v>
      </c>
      <c r="O72" s="9" t="s">
        <v>39</v>
      </c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46"/>
      <c r="B73" s="46"/>
      <c r="C73" s="46"/>
      <c r="D73" s="46"/>
      <c r="E73" s="46"/>
      <c r="F73" s="46"/>
      <c r="G73" s="46"/>
      <c r="H73" s="46"/>
      <c r="I73" s="46"/>
      <c r="J73" s="9" t="s">
        <v>41</v>
      </c>
      <c r="K73" s="9" t="s">
        <v>41</v>
      </c>
      <c r="L73" s="9" t="s">
        <v>41</v>
      </c>
      <c r="M73" s="9" t="s">
        <v>39</v>
      </c>
      <c r="N73" s="9" t="s">
        <v>39</v>
      </c>
      <c r="O73" s="9" t="s">
        <v>39</v>
      </c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9.5" customHeight="1">
      <c r="A74" s="44" t="s">
        <v>97</v>
      </c>
      <c r="B74" s="5" t="s">
        <v>45</v>
      </c>
      <c r="C74" s="5" t="s">
        <v>164</v>
      </c>
      <c r="D74" s="5" t="s">
        <v>143</v>
      </c>
      <c r="E74" s="5"/>
      <c r="F74" s="5">
        <v>3</v>
      </c>
      <c r="G74" s="5"/>
      <c r="H74" s="11">
        <f aca="true" t="shared" si="5" ref="H74:H81">SUM(E74:G74)</f>
        <v>3</v>
      </c>
      <c r="I74" s="11">
        <f aca="true" t="shared" si="6" ref="I74:I81">SUM(J74:O74)</f>
        <v>90</v>
      </c>
      <c r="J74" s="5"/>
      <c r="K74" s="5">
        <v>30</v>
      </c>
      <c r="L74" s="5"/>
      <c r="M74" s="5"/>
      <c r="N74" s="5">
        <v>60</v>
      </c>
      <c r="O74" s="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9.5" customHeight="1">
      <c r="A75" s="45"/>
      <c r="B75" s="5" t="s">
        <v>36</v>
      </c>
      <c r="C75" s="31" t="s">
        <v>165</v>
      </c>
      <c r="D75" s="5" t="s">
        <v>143</v>
      </c>
      <c r="E75" s="5"/>
      <c r="F75" s="5">
        <v>2</v>
      </c>
      <c r="G75" s="5"/>
      <c r="H75" s="11">
        <f t="shared" si="5"/>
        <v>2</v>
      </c>
      <c r="I75" s="11">
        <f t="shared" si="6"/>
        <v>60</v>
      </c>
      <c r="J75" s="5"/>
      <c r="K75" s="5">
        <v>15</v>
      </c>
      <c r="L75" s="5"/>
      <c r="M75" s="5"/>
      <c r="N75" s="5">
        <v>45</v>
      </c>
      <c r="O75" s="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9.5" customHeight="1">
      <c r="A76" s="45"/>
      <c r="B76" s="5" t="s">
        <v>36</v>
      </c>
      <c r="C76" s="31" t="s">
        <v>166</v>
      </c>
      <c r="D76" s="5" t="s">
        <v>143</v>
      </c>
      <c r="E76" s="5"/>
      <c r="F76" s="5">
        <v>2</v>
      </c>
      <c r="G76" s="5"/>
      <c r="H76" s="11">
        <f t="shared" si="5"/>
        <v>2</v>
      </c>
      <c r="I76" s="11">
        <f t="shared" si="6"/>
        <v>60</v>
      </c>
      <c r="J76" s="5"/>
      <c r="K76" s="5">
        <v>15</v>
      </c>
      <c r="L76" s="5"/>
      <c r="M76" s="5"/>
      <c r="N76" s="5">
        <v>45</v>
      </c>
      <c r="O76" s="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9.5" customHeight="1">
      <c r="A77" s="45"/>
      <c r="B77" s="5" t="s">
        <v>58</v>
      </c>
      <c r="C77" s="5" t="s">
        <v>167</v>
      </c>
      <c r="D77" s="5" t="s">
        <v>60</v>
      </c>
      <c r="E77" s="5">
        <v>1</v>
      </c>
      <c r="F77" s="5">
        <v>2</v>
      </c>
      <c r="G77" s="5"/>
      <c r="H77" s="11">
        <f t="shared" si="5"/>
        <v>3</v>
      </c>
      <c r="I77" s="11">
        <f t="shared" si="6"/>
        <v>90</v>
      </c>
      <c r="J77" s="5">
        <v>15</v>
      </c>
      <c r="K77" s="5">
        <v>30</v>
      </c>
      <c r="L77" s="5"/>
      <c r="M77" s="5">
        <v>15</v>
      </c>
      <c r="N77" s="5">
        <v>30</v>
      </c>
      <c r="O77" s="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9.5" customHeight="1">
      <c r="A78" s="45"/>
      <c r="B78" s="5" t="s">
        <v>58</v>
      </c>
      <c r="C78" s="5" t="s">
        <v>168</v>
      </c>
      <c r="D78" s="5" t="s">
        <v>60</v>
      </c>
      <c r="E78" s="5">
        <v>1</v>
      </c>
      <c r="F78" s="5">
        <v>2</v>
      </c>
      <c r="G78" s="5"/>
      <c r="H78" s="11">
        <f t="shared" si="5"/>
        <v>3</v>
      </c>
      <c r="I78" s="11">
        <f t="shared" si="6"/>
        <v>90</v>
      </c>
      <c r="J78" s="5">
        <v>15</v>
      </c>
      <c r="K78" s="5">
        <v>30</v>
      </c>
      <c r="L78" s="5"/>
      <c r="M78" s="5">
        <v>15</v>
      </c>
      <c r="N78" s="5">
        <v>30</v>
      </c>
      <c r="O78" s="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9.5" customHeight="1">
      <c r="A79" s="45"/>
      <c r="B79" s="5" t="s">
        <v>36</v>
      </c>
      <c r="C79" s="11" t="s">
        <v>169</v>
      </c>
      <c r="D79" s="5" t="s">
        <v>143</v>
      </c>
      <c r="E79" s="5"/>
      <c r="F79" s="5">
        <v>2</v>
      </c>
      <c r="G79" s="5"/>
      <c r="H79" s="11">
        <f t="shared" si="5"/>
        <v>2</v>
      </c>
      <c r="I79" s="11">
        <f t="shared" si="6"/>
        <v>60</v>
      </c>
      <c r="J79" s="5"/>
      <c r="K79" s="5">
        <v>30</v>
      </c>
      <c r="L79" s="5"/>
      <c r="M79" s="5"/>
      <c r="N79" s="5">
        <v>30</v>
      </c>
      <c r="O79" s="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9.5" customHeight="1">
      <c r="A80" s="45"/>
      <c r="B80" s="11" t="s">
        <v>36</v>
      </c>
      <c r="C80" s="11" t="s">
        <v>170</v>
      </c>
      <c r="D80" s="11" t="s">
        <v>143</v>
      </c>
      <c r="E80" s="11"/>
      <c r="F80" s="11">
        <v>2</v>
      </c>
      <c r="G80" s="11"/>
      <c r="H80" s="11">
        <f t="shared" si="5"/>
        <v>2</v>
      </c>
      <c r="I80" s="11">
        <f t="shared" si="6"/>
        <v>60</v>
      </c>
      <c r="J80" s="11"/>
      <c r="K80" s="11">
        <v>30</v>
      </c>
      <c r="L80" s="11"/>
      <c r="M80" s="11"/>
      <c r="N80" s="11">
        <v>30</v>
      </c>
      <c r="O80" s="24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9.5" customHeight="1">
      <c r="A81" s="45"/>
      <c r="B81" s="5" t="s">
        <v>58</v>
      </c>
      <c r="C81" s="5" t="s">
        <v>171</v>
      </c>
      <c r="D81" s="5" t="s">
        <v>143</v>
      </c>
      <c r="E81" s="5">
        <v>2</v>
      </c>
      <c r="F81" s="5">
        <v>2</v>
      </c>
      <c r="G81" s="5"/>
      <c r="H81" s="11">
        <f t="shared" si="5"/>
        <v>4</v>
      </c>
      <c r="I81" s="11">
        <f t="shared" si="6"/>
        <v>120</v>
      </c>
      <c r="J81" s="5">
        <v>15</v>
      </c>
      <c r="K81" s="5">
        <v>30</v>
      </c>
      <c r="L81" s="5"/>
      <c r="M81" s="5">
        <v>30</v>
      </c>
      <c r="N81" s="5">
        <v>45</v>
      </c>
      <c r="O81" s="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9.5" customHeight="1">
      <c r="A82" s="45"/>
      <c r="B82" s="50" t="s">
        <v>37</v>
      </c>
      <c r="C82" s="48"/>
      <c r="D82" s="49"/>
      <c r="E82" s="10">
        <f aca="true" t="shared" si="7" ref="E82:O82">SUM(E74:E81)</f>
        <v>4</v>
      </c>
      <c r="F82" s="10">
        <f t="shared" si="7"/>
        <v>17</v>
      </c>
      <c r="G82" s="10">
        <f t="shared" si="7"/>
        <v>0</v>
      </c>
      <c r="H82" s="10">
        <f t="shared" si="7"/>
        <v>21</v>
      </c>
      <c r="I82" s="10">
        <f t="shared" si="7"/>
        <v>630</v>
      </c>
      <c r="J82" s="10">
        <f t="shared" si="7"/>
        <v>45</v>
      </c>
      <c r="K82" s="10">
        <f t="shared" si="7"/>
        <v>210</v>
      </c>
      <c r="L82" s="10">
        <f t="shared" si="7"/>
        <v>0</v>
      </c>
      <c r="M82" s="10">
        <f t="shared" si="7"/>
        <v>60</v>
      </c>
      <c r="N82" s="10">
        <f t="shared" si="7"/>
        <v>315</v>
      </c>
      <c r="O82" s="10">
        <f t="shared" si="7"/>
        <v>0</v>
      </c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9.5" customHeight="1">
      <c r="A83" s="45"/>
      <c r="B83" s="47" t="s">
        <v>172</v>
      </c>
      <c r="C83" s="48"/>
      <c r="D83" s="48"/>
      <c r="E83" s="48"/>
      <c r="F83" s="48"/>
      <c r="G83" s="48"/>
      <c r="H83" s="48"/>
      <c r="I83" s="48"/>
      <c r="J83" s="48"/>
      <c r="K83" s="48"/>
      <c r="L83" s="49"/>
      <c r="M83" s="5"/>
      <c r="N83" s="5"/>
      <c r="O83" s="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9.5" customHeight="1">
      <c r="A84" s="45"/>
      <c r="B84" s="23" t="s">
        <v>173</v>
      </c>
      <c r="C84" s="11" t="s">
        <v>174</v>
      </c>
      <c r="D84" s="11" t="s">
        <v>60</v>
      </c>
      <c r="E84" s="11">
        <v>2</v>
      </c>
      <c r="F84" s="11">
        <v>2</v>
      </c>
      <c r="G84" s="11"/>
      <c r="H84" s="11">
        <f>SUM(E84:G84)</f>
        <v>4</v>
      </c>
      <c r="I84" s="11">
        <f>SUM(J84:O84)</f>
        <v>120</v>
      </c>
      <c r="J84" s="11">
        <v>30</v>
      </c>
      <c r="K84" s="11">
        <v>30</v>
      </c>
      <c r="L84" s="11"/>
      <c r="M84" s="11">
        <v>30</v>
      </c>
      <c r="N84" s="11">
        <v>30</v>
      </c>
      <c r="O84" s="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9.5" customHeight="1">
      <c r="A85" s="45"/>
      <c r="B85" s="23" t="s">
        <v>173</v>
      </c>
      <c r="C85" s="11" t="s">
        <v>175</v>
      </c>
      <c r="D85" s="11" t="s">
        <v>60</v>
      </c>
      <c r="E85" s="11">
        <v>2</v>
      </c>
      <c r="F85" s="11">
        <v>2</v>
      </c>
      <c r="G85" s="11"/>
      <c r="H85" s="11">
        <f>SUM(E85:G85)</f>
        <v>4</v>
      </c>
      <c r="I85" s="11">
        <f>SUM(J85:O85)</f>
        <v>120</v>
      </c>
      <c r="J85" s="11">
        <v>30</v>
      </c>
      <c r="K85" s="11">
        <v>30</v>
      </c>
      <c r="L85" s="11"/>
      <c r="M85" s="11">
        <v>30</v>
      </c>
      <c r="N85" s="11">
        <v>30</v>
      </c>
      <c r="O85" s="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9.5" customHeight="1">
      <c r="A86" s="45"/>
      <c r="B86" s="5" t="s">
        <v>36</v>
      </c>
      <c r="C86" s="11" t="s">
        <v>176</v>
      </c>
      <c r="D86" s="11" t="s">
        <v>143</v>
      </c>
      <c r="E86" s="11"/>
      <c r="F86" s="11">
        <v>1</v>
      </c>
      <c r="G86" s="11"/>
      <c r="H86" s="11">
        <f>SUM(E86:G86)</f>
        <v>1</v>
      </c>
      <c r="I86" s="11">
        <f>SUM(J86:O86)</f>
        <v>30</v>
      </c>
      <c r="J86" s="11"/>
      <c r="K86" s="11">
        <v>0</v>
      </c>
      <c r="L86" s="11"/>
      <c r="M86" s="11"/>
      <c r="N86" s="11">
        <v>30</v>
      </c>
      <c r="O86" s="24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9.5" customHeight="1">
      <c r="A87" s="45"/>
      <c r="B87" s="50" t="s">
        <v>37</v>
      </c>
      <c r="C87" s="48"/>
      <c r="D87" s="49"/>
      <c r="E87" s="15">
        <f aca="true" t="shared" si="8" ref="E87:O87">SUM(E84:E86)</f>
        <v>4</v>
      </c>
      <c r="F87" s="15">
        <f t="shared" si="8"/>
        <v>5</v>
      </c>
      <c r="G87" s="15">
        <f t="shared" si="8"/>
        <v>0</v>
      </c>
      <c r="H87" s="15">
        <f t="shared" si="8"/>
        <v>9</v>
      </c>
      <c r="I87" s="15">
        <f t="shared" si="8"/>
        <v>270</v>
      </c>
      <c r="J87" s="15">
        <f t="shared" si="8"/>
        <v>60</v>
      </c>
      <c r="K87" s="15">
        <f t="shared" si="8"/>
        <v>60</v>
      </c>
      <c r="L87" s="15">
        <f t="shared" si="8"/>
        <v>0</v>
      </c>
      <c r="M87" s="15">
        <f t="shared" si="8"/>
        <v>60</v>
      </c>
      <c r="N87" s="15">
        <f t="shared" si="8"/>
        <v>90</v>
      </c>
      <c r="O87" s="15">
        <f t="shared" si="8"/>
        <v>0</v>
      </c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9.5" customHeight="1">
      <c r="A88" s="46"/>
      <c r="B88" s="50" t="s">
        <v>79</v>
      </c>
      <c r="C88" s="48"/>
      <c r="D88" s="49"/>
      <c r="E88" s="10">
        <f aca="true" t="shared" si="9" ref="E88:O88">SUM(E82,E87)</f>
        <v>8</v>
      </c>
      <c r="F88" s="10">
        <f t="shared" si="9"/>
        <v>22</v>
      </c>
      <c r="G88" s="10">
        <f t="shared" si="9"/>
        <v>0</v>
      </c>
      <c r="H88" s="10">
        <f t="shared" si="9"/>
        <v>30</v>
      </c>
      <c r="I88" s="10">
        <f t="shared" si="9"/>
        <v>900</v>
      </c>
      <c r="J88" s="10">
        <f t="shared" si="9"/>
        <v>105</v>
      </c>
      <c r="K88" s="10">
        <f t="shared" si="9"/>
        <v>270</v>
      </c>
      <c r="L88" s="10">
        <f t="shared" si="9"/>
        <v>0</v>
      </c>
      <c r="M88" s="10">
        <f t="shared" si="9"/>
        <v>120</v>
      </c>
      <c r="N88" s="10">
        <f t="shared" si="9"/>
        <v>405</v>
      </c>
      <c r="O88" s="10">
        <f t="shared" si="9"/>
        <v>0</v>
      </c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 t="s">
        <v>177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 t="s">
        <v>82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 t="s">
        <v>96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56" t="s">
        <v>24</v>
      </c>
      <c r="B93" s="54" t="s">
        <v>26</v>
      </c>
      <c r="C93" s="54" t="s">
        <v>27</v>
      </c>
      <c r="D93" s="57" t="s">
        <v>29</v>
      </c>
      <c r="E93" s="55" t="s">
        <v>30</v>
      </c>
      <c r="F93" s="48"/>
      <c r="G93" s="48"/>
      <c r="H93" s="49"/>
      <c r="I93" s="4" t="s">
        <v>31</v>
      </c>
      <c r="J93" s="55" t="s">
        <v>32</v>
      </c>
      <c r="K93" s="48"/>
      <c r="L93" s="49"/>
      <c r="M93" s="55" t="s">
        <v>33</v>
      </c>
      <c r="N93" s="48"/>
      <c r="O93" s="49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45"/>
      <c r="B94" s="45"/>
      <c r="C94" s="45"/>
      <c r="D94" s="45"/>
      <c r="E94" s="57" t="s">
        <v>35</v>
      </c>
      <c r="F94" s="57" t="s">
        <v>38</v>
      </c>
      <c r="G94" s="57" t="s">
        <v>39</v>
      </c>
      <c r="H94" s="57" t="s">
        <v>37</v>
      </c>
      <c r="I94" s="57" t="s">
        <v>37</v>
      </c>
      <c r="J94" s="9" t="s">
        <v>35</v>
      </c>
      <c r="K94" s="9" t="s">
        <v>38</v>
      </c>
      <c r="L94" s="9" t="s">
        <v>39</v>
      </c>
      <c r="M94" s="9" t="s">
        <v>35</v>
      </c>
      <c r="N94" s="9" t="s">
        <v>38</v>
      </c>
      <c r="O94" s="9" t="s">
        <v>39</v>
      </c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46"/>
      <c r="B95" s="46"/>
      <c r="C95" s="46"/>
      <c r="D95" s="46"/>
      <c r="E95" s="46"/>
      <c r="F95" s="46"/>
      <c r="G95" s="46"/>
      <c r="H95" s="46"/>
      <c r="I95" s="46"/>
      <c r="J95" s="9" t="s">
        <v>41</v>
      </c>
      <c r="K95" s="9" t="s">
        <v>41</v>
      </c>
      <c r="L95" s="9" t="s">
        <v>41</v>
      </c>
      <c r="M95" s="9" t="s">
        <v>39</v>
      </c>
      <c r="N95" s="9" t="s">
        <v>39</v>
      </c>
      <c r="O95" s="9" t="s">
        <v>39</v>
      </c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9.5" customHeight="1">
      <c r="A96" s="44" t="s">
        <v>111</v>
      </c>
      <c r="B96" s="5" t="s">
        <v>45</v>
      </c>
      <c r="C96" s="5" t="s">
        <v>178</v>
      </c>
      <c r="D96" s="5" t="s">
        <v>179</v>
      </c>
      <c r="E96" s="5"/>
      <c r="F96" s="5">
        <v>3</v>
      </c>
      <c r="G96" s="5"/>
      <c r="H96" s="11">
        <f aca="true" t="shared" si="10" ref="H96:H102">SUM(E96:G96)</f>
        <v>3</v>
      </c>
      <c r="I96" s="11">
        <f aca="true" t="shared" si="11" ref="I96:I102">SUM(J96:O96)</f>
        <v>90</v>
      </c>
      <c r="J96" s="5"/>
      <c r="K96" s="5">
        <v>30</v>
      </c>
      <c r="L96" s="5"/>
      <c r="M96" s="5"/>
      <c r="N96" s="5">
        <v>60</v>
      </c>
      <c r="O96" s="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9.5" customHeight="1">
      <c r="A97" s="45"/>
      <c r="B97" s="11" t="s">
        <v>36</v>
      </c>
      <c r="C97" s="11" t="s">
        <v>180</v>
      </c>
      <c r="D97" s="11" t="s">
        <v>93</v>
      </c>
      <c r="E97" s="11"/>
      <c r="F97" s="11">
        <v>2</v>
      </c>
      <c r="G97" s="11"/>
      <c r="H97" s="11">
        <f t="shared" si="10"/>
        <v>2</v>
      </c>
      <c r="I97" s="11">
        <f t="shared" si="11"/>
        <v>60</v>
      </c>
      <c r="J97" s="11"/>
      <c r="K97" s="11">
        <v>15</v>
      </c>
      <c r="L97" s="11"/>
      <c r="M97" s="11"/>
      <c r="N97" s="11">
        <v>45</v>
      </c>
      <c r="O97" s="11"/>
      <c r="P97" s="6"/>
      <c r="Q97" s="6"/>
      <c r="R97" s="1"/>
      <c r="S97" s="6"/>
      <c r="T97" s="6"/>
      <c r="U97" s="6"/>
      <c r="V97" s="6"/>
      <c r="W97" s="6"/>
      <c r="X97" s="6"/>
      <c r="Y97" s="6"/>
      <c r="Z97" s="6"/>
    </row>
    <row r="98" spans="1:26" ht="19.5" customHeight="1">
      <c r="A98" s="45"/>
      <c r="B98" s="5" t="s">
        <v>36</v>
      </c>
      <c r="C98" s="5" t="s">
        <v>159</v>
      </c>
      <c r="D98" s="5" t="s">
        <v>93</v>
      </c>
      <c r="E98" s="5"/>
      <c r="F98" s="5">
        <v>2</v>
      </c>
      <c r="G98" s="5"/>
      <c r="H98" s="11">
        <f t="shared" si="10"/>
        <v>2</v>
      </c>
      <c r="I98" s="11">
        <f t="shared" si="11"/>
        <v>60</v>
      </c>
      <c r="J98" s="5"/>
      <c r="K98" s="5">
        <v>15</v>
      </c>
      <c r="L98" s="5"/>
      <c r="M98" s="5"/>
      <c r="N98" s="5">
        <v>45</v>
      </c>
      <c r="O98" s="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9.5" customHeight="1">
      <c r="A99" s="45"/>
      <c r="B99" s="5" t="s">
        <v>58</v>
      </c>
      <c r="C99" s="5" t="s">
        <v>181</v>
      </c>
      <c r="D99" s="5" t="s">
        <v>60</v>
      </c>
      <c r="E99" s="5">
        <v>1</v>
      </c>
      <c r="F99" s="5">
        <v>3</v>
      </c>
      <c r="G99" s="5"/>
      <c r="H99" s="11">
        <f t="shared" si="10"/>
        <v>4</v>
      </c>
      <c r="I99" s="11">
        <f t="shared" si="11"/>
        <v>120</v>
      </c>
      <c r="J99" s="5">
        <v>15</v>
      </c>
      <c r="K99" s="5">
        <v>30</v>
      </c>
      <c r="L99" s="5"/>
      <c r="M99" s="5">
        <v>15</v>
      </c>
      <c r="N99" s="5">
        <v>60</v>
      </c>
      <c r="O99" s="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9.5" customHeight="1">
      <c r="A100" s="45"/>
      <c r="B100" s="5" t="s">
        <v>39</v>
      </c>
      <c r="C100" s="5" t="s">
        <v>182</v>
      </c>
      <c r="D100" s="5" t="s">
        <v>93</v>
      </c>
      <c r="E100" s="5"/>
      <c r="F100" s="5"/>
      <c r="G100" s="5">
        <v>3</v>
      </c>
      <c r="H100" s="11">
        <f t="shared" si="10"/>
        <v>3</v>
      </c>
      <c r="I100" s="11">
        <f t="shared" si="11"/>
        <v>90</v>
      </c>
      <c r="J100" s="5"/>
      <c r="K100" s="5"/>
      <c r="L100" s="5">
        <v>30</v>
      </c>
      <c r="M100" s="5"/>
      <c r="N100" s="5"/>
      <c r="O100" s="5">
        <v>60</v>
      </c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9.5" customHeight="1">
      <c r="A101" s="45"/>
      <c r="B101" s="5" t="s">
        <v>58</v>
      </c>
      <c r="C101" s="5" t="s">
        <v>183</v>
      </c>
      <c r="D101" s="5" t="s">
        <v>60</v>
      </c>
      <c r="E101" s="5">
        <v>1</v>
      </c>
      <c r="F101" s="5">
        <v>2</v>
      </c>
      <c r="G101" s="5"/>
      <c r="H101" s="11">
        <f t="shared" si="10"/>
        <v>3</v>
      </c>
      <c r="I101" s="11">
        <f t="shared" si="11"/>
        <v>90</v>
      </c>
      <c r="J101" s="5">
        <v>15</v>
      </c>
      <c r="K101" s="5">
        <v>30</v>
      </c>
      <c r="L101" s="5"/>
      <c r="M101" s="5">
        <v>15</v>
      </c>
      <c r="N101" s="5">
        <v>30</v>
      </c>
      <c r="O101" s="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9.5" customHeight="1">
      <c r="A102" s="45"/>
      <c r="B102" s="5" t="s">
        <v>35</v>
      </c>
      <c r="C102" s="30" t="s">
        <v>184</v>
      </c>
      <c r="D102" s="5" t="s">
        <v>93</v>
      </c>
      <c r="E102" s="5">
        <v>4</v>
      </c>
      <c r="F102" s="5"/>
      <c r="G102" s="5"/>
      <c r="H102" s="11">
        <f t="shared" si="10"/>
        <v>4</v>
      </c>
      <c r="I102" s="11">
        <f t="shared" si="11"/>
        <v>120</v>
      </c>
      <c r="J102" s="5">
        <v>30</v>
      </c>
      <c r="K102" s="5"/>
      <c r="L102" s="5"/>
      <c r="M102" s="5">
        <v>90</v>
      </c>
      <c r="N102" s="5"/>
      <c r="O102" s="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9.5" customHeight="1">
      <c r="A103" s="45"/>
      <c r="B103" s="50" t="s">
        <v>37</v>
      </c>
      <c r="C103" s="48"/>
      <c r="D103" s="49"/>
      <c r="E103" s="10">
        <f aca="true" t="shared" si="12" ref="E103:O103">SUM(E96:E102)</f>
        <v>6</v>
      </c>
      <c r="F103" s="10">
        <f t="shared" si="12"/>
        <v>12</v>
      </c>
      <c r="G103" s="10">
        <f t="shared" si="12"/>
        <v>3</v>
      </c>
      <c r="H103" s="10">
        <f t="shared" si="12"/>
        <v>21</v>
      </c>
      <c r="I103" s="10">
        <f t="shared" si="12"/>
        <v>630</v>
      </c>
      <c r="J103" s="10">
        <f t="shared" si="12"/>
        <v>60</v>
      </c>
      <c r="K103" s="10">
        <f t="shared" si="12"/>
        <v>120</v>
      </c>
      <c r="L103" s="10">
        <f t="shared" si="12"/>
        <v>30</v>
      </c>
      <c r="M103" s="10">
        <f t="shared" si="12"/>
        <v>120</v>
      </c>
      <c r="N103" s="10">
        <f t="shared" si="12"/>
        <v>240</v>
      </c>
      <c r="O103" s="10">
        <f t="shared" si="12"/>
        <v>60</v>
      </c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9.5" customHeight="1">
      <c r="A104" s="45"/>
      <c r="B104" s="47" t="s">
        <v>172</v>
      </c>
      <c r="C104" s="48"/>
      <c r="D104" s="48"/>
      <c r="E104" s="48"/>
      <c r="F104" s="48"/>
      <c r="G104" s="48"/>
      <c r="H104" s="48"/>
      <c r="I104" s="48"/>
      <c r="J104" s="48"/>
      <c r="K104" s="48"/>
      <c r="L104" s="49"/>
      <c r="M104" s="5"/>
      <c r="N104" s="5"/>
      <c r="O104" s="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9.5" customHeight="1">
      <c r="A105" s="45"/>
      <c r="B105" s="5" t="s">
        <v>58</v>
      </c>
      <c r="C105" s="11" t="s">
        <v>185</v>
      </c>
      <c r="D105" s="11" t="s">
        <v>93</v>
      </c>
      <c r="E105" s="11">
        <v>1</v>
      </c>
      <c r="F105" s="11">
        <v>2</v>
      </c>
      <c r="G105" s="11"/>
      <c r="H105" s="11">
        <f>SUM(E105:G105)</f>
        <v>3</v>
      </c>
      <c r="I105" s="11">
        <f>SUM(J105:O105)</f>
        <v>90</v>
      </c>
      <c r="J105" s="11">
        <v>15</v>
      </c>
      <c r="K105" s="11">
        <v>30</v>
      </c>
      <c r="L105" s="11"/>
      <c r="M105" s="11">
        <v>15</v>
      </c>
      <c r="N105" s="11">
        <v>30</v>
      </c>
      <c r="O105" s="24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9.5" customHeight="1">
      <c r="A106" s="45"/>
      <c r="B106" s="5" t="s">
        <v>36</v>
      </c>
      <c r="C106" s="13" t="s">
        <v>186</v>
      </c>
      <c r="D106" s="11" t="s">
        <v>93</v>
      </c>
      <c r="E106" s="11"/>
      <c r="F106" s="11">
        <v>1</v>
      </c>
      <c r="G106" s="11"/>
      <c r="H106" s="11">
        <f>SUM(E106:G106)</f>
        <v>1</v>
      </c>
      <c r="I106" s="11">
        <f>SUM(J106:O106)</f>
        <v>30</v>
      </c>
      <c r="J106" s="11"/>
      <c r="K106" s="11">
        <v>15</v>
      </c>
      <c r="L106" s="11"/>
      <c r="M106" s="11"/>
      <c r="N106" s="11">
        <v>15</v>
      </c>
      <c r="O106" s="24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9.5" customHeight="1">
      <c r="A107" s="45"/>
      <c r="B107" s="5" t="s">
        <v>77</v>
      </c>
      <c r="C107" s="11" t="s">
        <v>187</v>
      </c>
      <c r="D107" s="11" t="s">
        <v>143</v>
      </c>
      <c r="E107" s="11"/>
      <c r="F107" s="11">
        <v>1</v>
      </c>
      <c r="G107" s="11"/>
      <c r="H107" s="11">
        <f>SUM(E107:G107)</f>
        <v>1</v>
      </c>
      <c r="I107" s="11">
        <f>SUM(J107:O107)</f>
        <v>30</v>
      </c>
      <c r="J107" s="11"/>
      <c r="K107" s="11">
        <v>15</v>
      </c>
      <c r="L107" s="11"/>
      <c r="M107" s="11"/>
      <c r="N107" s="11">
        <v>15</v>
      </c>
      <c r="O107" s="24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9.5" customHeight="1">
      <c r="A108" s="45"/>
      <c r="B108" s="5" t="s">
        <v>58</v>
      </c>
      <c r="C108" s="11" t="s">
        <v>188</v>
      </c>
      <c r="D108" s="11" t="s">
        <v>93</v>
      </c>
      <c r="E108" s="11"/>
      <c r="F108" s="11">
        <v>3</v>
      </c>
      <c r="G108" s="11"/>
      <c r="H108" s="11">
        <f>SUM(E108:G108)</f>
        <v>3</v>
      </c>
      <c r="I108" s="11">
        <f>SUM(J108:O108)</f>
        <v>90</v>
      </c>
      <c r="J108" s="11">
        <v>15</v>
      </c>
      <c r="K108" s="11">
        <v>30</v>
      </c>
      <c r="L108" s="11"/>
      <c r="M108" s="11">
        <v>15</v>
      </c>
      <c r="N108" s="11">
        <v>30</v>
      </c>
      <c r="O108" s="24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9.5" customHeight="1">
      <c r="A109" s="45"/>
      <c r="B109" s="5" t="s">
        <v>80</v>
      </c>
      <c r="C109" s="11" t="s">
        <v>189</v>
      </c>
      <c r="D109" s="11" t="s">
        <v>47</v>
      </c>
      <c r="E109" s="11"/>
      <c r="F109" s="11">
        <v>1</v>
      </c>
      <c r="G109" s="11"/>
      <c r="H109" s="11">
        <f>SUM(E109:G109)</f>
        <v>1</v>
      </c>
      <c r="I109" s="11">
        <f>SUM(J109:O109)</f>
        <v>30</v>
      </c>
      <c r="J109" s="11"/>
      <c r="K109" s="11"/>
      <c r="L109" s="11"/>
      <c r="M109" s="11"/>
      <c r="N109" s="11">
        <v>30</v>
      </c>
      <c r="O109" s="24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9.5" customHeight="1">
      <c r="A110" s="45"/>
      <c r="B110" s="50" t="s">
        <v>37</v>
      </c>
      <c r="C110" s="48"/>
      <c r="D110" s="49"/>
      <c r="E110" s="15">
        <f aca="true" t="shared" si="13" ref="E110:O110">SUM(E105:E109)</f>
        <v>1</v>
      </c>
      <c r="F110" s="15">
        <f t="shared" si="13"/>
        <v>8</v>
      </c>
      <c r="G110" s="15">
        <f t="shared" si="13"/>
        <v>0</v>
      </c>
      <c r="H110" s="20">
        <f t="shared" si="13"/>
        <v>9</v>
      </c>
      <c r="I110" s="15">
        <f t="shared" si="13"/>
        <v>270</v>
      </c>
      <c r="J110" s="15">
        <f t="shared" si="13"/>
        <v>30</v>
      </c>
      <c r="K110" s="15">
        <f t="shared" si="13"/>
        <v>90</v>
      </c>
      <c r="L110" s="15">
        <f t="shared" si="13"/>
        <v>0</v>
      </c>
      <c r="M110" s="15">
        <f t="shared" si="13"/>
        <v>30</v>
      </c>
      <c r="N110" s="15">
        <f t="shared" si="13"/>
        <v>120</v>
      </c>
      <c r="O110" s="15">
        <f t="shared" si="13"/>
        <v>0</v>
      </c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9.5" customHeight="1">
      <c r="A111" s="46"/>
      <c r="B111" s="50" t="s">
        <v>79</v>
      </c>
      <c r="C111" s="48"/>
      <c r="D111" s="49"/>
      <c r="E111" s="10">
        <f aca="true" t="shared" si="14" ref="E111:O111">SUM(E103,E110)</f>
        <v>7</v>
      </c>
      <c r="F111" s="10">
        <f t="shared" si="14"/>
        <v>20</v>
      </c>
      <c r="G111" s="10">
        <f t="shared" si="14"/>
        <v>3</v>
      </c>
      <c r="H111" s="18">
        <f t="shared" si="14"/>
        <v>30</v>
      </c>
      <c r="I111" s="10">
        <f t="shared" si="14"/>
        <v>900</v>
      </c>
      <c r="J111" s="10">
        <f t="shared" si="14"/>
        <v>90</v>
      </c>
      <c r="K111" s="10">
        <f t="shared" si="14"/>
        <v>210</v>
      </c>
      <c r="L111" s="10">
        <f t="shared" si="14"/>
        <v>30</v>
      </c>
      <c r="M111" s="10">
        <f t="shared" si="14"/>
        <v>150</v>
      </c>
      <c r="N111" s="10">
        <f t="shared" si="14"/>
        <v>360</v>
      </c>
      <c r="O111" s="10">
        <f t="shared" si="14"/>
        <v>60</v>
      </c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 t="s">
        <v>82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 t="s">
        <v>190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 t="s">
        <v>191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56" t="s">
        <v>24</v>
      </c>
      <c r="B117" s="54" t="s">
        <v>26</v>
      </c>
      <c r="C117" s="54" t="s">
        <v>27</v>
      </c>
      <c r="D117" s="57" t="s">
        <v>29</v>
      </c>
      <c r="E117" s="55" t="s">
        <v>30</v>
      </c>
      <c r="F117" s="48"/>
      <c r="G117" s="48"/>
      <c r="H117" s="49"/>
      <c r="I117" s="4" t="s">
        <v>31</v>
      </c>
      <c r="J117" s="55" t="s">
        <v>32</v>
      </c>
      <c r="K117" s="48"/>
      <c r="L117" s="49"/>
      <c r="M117" s="55" t="s">
        <v>33</v>
      </c>
      <c r="N117" s="48"/>
      <c r="O117" s="49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45"/>
      <c r="B118" s="45"/>
      <c r="C118" s="45"/>
      <c r="D118" s="45"/>
      <c r="E118" s="57" t="s">
        <v>35</v>
      </c>
      <c r="F118" s="57" t="s">
        <v>38</v>
      </c>
      <c r="G118" s="57" t="s">
        <v>39</v>
      </c>
      <c r="H118" s="57" t="s">
        <v>37</v>
      </c>
      <c r="I118" s="57" t="s">
        <v>37</v>
      </c>
      <c r="J118" s="9" t="s">
        <v>35</v>
      </c>
      <c r="K118" s="9" t="s">
        <v>38</v>
      </c>
      <c r="L118" s="9" t="s">
        <v>39</v>
      </c>
      <c r="M118" s="9" t="s">
        <v>35</v>
      </c>
      <c r="N118" s="9" t="s">
        <v>38</v>
      </c>
      <c r="O118" s="9" t="s">
        <v>39</v>
      </c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9" t="s">
        <v>41</v>
      </c>
      <c r="K119" s="9" t="s">
        <v>41</v>
      </c>
      <c r="L119" s="9" t="s">
        <v>41</v>
      </c>
      <c r="M119" s="9" t="s">
        <v>39</v>
      </c>
      <c r="N119" s="9" t="s">
        <v>39</v>
      </c>
      <c r="O119" s="9" t="s">
        <v>39</v>
      </c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9.5" customHeight="1">
      <c r="A120" s="44" t="s">
        <v>192</v>
      </c>
      <c r="B120" s="5" t="s">
        <v>36</v>
      </c>
      <c r="C120" s="5" t="s">
        <v>193</v>
      </c>
      <c r="D120" s="5" t="s">
        <v>93</v>
      </c>
      <c r="E120" s="5"/>
      <c r="F120" s="5">
        <v>2</v>
      </c>
      <c r="G120" s="5"/>
      <c r="H120" s="11">
        <f aca="true" t="shared" si="15" ref="H120:H126">SUM(E120:G120)</f>
        <v>2</v>
      </c>
      <c r="I120" s="11">
        <f aca="true" t="shared" si="16" ref="I120:I126">SUM(J120:O120)</f>
        <v>60</v>
      </c>
      <c r="J120" s="5"/>
      <c r="K120" s="5">
        <v>15</v>
      </c>
      <c r="L120" s="5"/>
      <c r="M120" s="5"/>
      <c r="N120" s="5">
        <v>45</v>
      </c>
      <c r="O120" s="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9.5" customHeight="1">
      <c r="A121" s="45"/>
      <c r="B121" s="5" t="s">
        <v>36</v>
      </c>
      <c r="C121" s="5" t="s">
        <v>194</v>
      </c>
      <c r="D121" s="5" t="s">
        <v>93</v>
      </c>
      <c r="E121" s="5"/>
      <c r="F121" s="5">
        <v>3</v>
      </c>
      <c r="G121" s="5"/>
      <c r="H121" s="11">
        <f t="shared" si="15"/>
        <v>3</v>
      </c>
      <c r="I121" s="11">
        <f t="shared" si="16"/>
        <v>90</v>
      </c>
      <c r="J121" s="5"/>
      <c r="K121" s="5">
        <v>30</v>
      </c>
      <c r="L121" s="5"/>
      <c r="M121" s="5"/>
      <c r="N121" s="5">
        <v>60</v>
      </c>
      <c r="O121" s="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9.5" customHeight="1">
      <c r="A122" s="45"/>
      <c r="B122" s="5" t="s">
        <v>58</v>
      </c>
      <c r="C122" s="7" t="s">
        <v>195</v>
      </c>
      <c r="D122" s="5" t="s">
        <v>60</v>
      </c>
      <c r="E122" s="5">
        <v>1</v>
      </c>
      <c r="F122" s="5">
        <v>3</v>
      </c>
      <c r="G122" s="5"/>
      <c r="H122" s="11">
        <f t="shared" si="15"/>
        <v>4</v>
      </c>
      <c r="I122" s="11">
        <f t="shared" si="16"/>
        <v>120</v>
      </c>
      <c r="J122" s="5">
        <v>15</v>
      </c>
      <c r="K122" s="5">
        <v>30</v>
      </c>
      <c r="L122" s="5"/>
      <c r="M122" s="5">
        <v>15</v>
      </c>
      <c r="N122" s="5">
        <v>60</v>
      </c>
      <c r="O122" s="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9.5" customHeight="1">
      <c r="A123" s="45"/>
      <c r="B123" s="5" t="s">
        <v>58</v>
      </c>
      <c r="C123" s="5" t="s">
        <v>197</v>
      </c>
      <c r="D123" s="5" t="s">
        <v>60</v>
      </c>
      <c r="E123" s="5">
        <v>1</v>
      </c>
      <c r="F123" s="5">
        <v>3</v>
      </c>
      <c r="G123" s="5"/>
      <c r="H123" s="11">
        <f t="shared" si="15"/>
        <v>4</v>
      </c>
      <c r="I123" s="11">
        <f t="shared" si="16"/>
        <v>120</v>
      </c>
      <c r="J123" s="5">
        <v>15</v>
      </c>
      <c r="K123" s="5">
        <v>30</v>
      </c>
      <c r="L123" s="5"/>
      <c r="M123" s="5">
        <v>15</v>
      </c>
      <c r="N123" s="5">
        <v>60</v>
      </c>
      <c r="O123" s="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9.5" customHeight="1">
      <c r="A124" s="45"/>
      <c r="B124" s="5" t="s">
        <v>39</v>
      </c>
      <c r="C124" s="5" t="s">
        <v>198</v>
      </c>
      <c r="D124" s="5" t="s">
        <v>93</v>
      </c>
      <c r="E124" s="5"/>
      <c r="F124" s="5"/>
      <c r="G124" s="5">
        <v>5</v>
      </c>
      <c r="H124" s="11">
        <f t="shared" si="15"/>
        <v>5</v>
      </c>
      <c r="I124" s="11">
        <f t="shared" si="16"/>
        <v>150</v>
      </c>
      <c r="J124" s="5"/>
      <c r="K124" s="5"/>
      <c r="L124" s="5">
        <v>30</v>
      </c>
      <c r="M124" s="5"/>
      <c r="N124" s="5"/>
      <c r="O124" s="5">
        <v>120</v>
      </c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9.5" customHeight="1">
      <c r="A125" s="45"/>
      <c r="B125" s="5" t="s">
        <v>36</v>
      </c>
      <c r="C125" s="5" t="s">
        <v>199</v>
      </c>
      <c r="D125" s="5" t="s">
        <v>93</v>
      </c>
      <c r="E125" s="5"/>
      <c r="F125" s="5">
        <v>1</v>
      </c>
      <c r="G125" s="5"/>
      <c r="H125" s="11">
        <f t="shared" si="15"/>
        <v>1</v>
      </c>
      <c r="I125" s="11">
        <f t="shared" si="16"/>
        <v>30</v>
      </c>
      <c r="J125" s="5"/>
      <c r="K125" s="5">
        <v>15</v>
      </c>
      <c r="L125" s="5"/>
      <c r="M125" s="5"/>
      <c r="N125" s="5">
        <v>15</v>
      </c>
      <c r="O125" s="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9.5" customHeight="1">
      <c r="A126" s="45"/>
      <c r="B126" s="5" t="s">
        <v>35</v>
      </c>
      <c r="C126" s="5" t="s">
        <v>200</v>
      </c>
      <c r="D126" s="5" t="s">
        <v>93</v>
      </c>
      <c r="E126" s="5">
        <v>2</v>
      </c>
      <c r="F126" s="5"/>
      <c r="G126" s="5"/>
      <c r="H126" s="11">
        <f t="shared" si="15"/>
        <v>2</v>
      </c>
      <c r="I126" s="11">
        <f t="shared" si="16"/>
        <v>60</v>
      </c>
      <c r="J126" s="5">
        <v>15</v>
      </c>
      <c r="K126" s="5"/>
      <c r="L126" s="5"/>
      <c r="M126" s="5">
        <v>45</v>
      </c>
      <c r="N126" s="5"/>
      <c r="O126" s="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9.5" customHeight="1">
      <c r="A127" s="45"/>
      <c r="B127" s="50" t="s">
        <v>37</v>
      </c>
      <c r="C127" s="48"/>
      <c r="D127" s="49"/>
      <c r="E127" s="10">
        <f aca="true" t="shared" si="17" ref="E127:O127">SUM(E120:E126)</f>
        <v>4</v>
      </c>
      <c r="F127" s="10">
        <f t="shared" si="17"/>
        <v>12</v>
      </c>
      <c r="G127" s="10">
        <f t="shared" si="17"/>
        <v>5</v>
      </c>
      <c r="H127" s="10">
        <f t="shared" si="17"/>
        <v>21</v>
      </c>
      <c r="I127" s="10">
        <f t="shared" si="17"/>
        <v>630</v>
      </c>
      <c r="J127" s="10">
        <f t="shared" si="17"/>
        <v>45</v>
      </c>
      <c r="K127" s="10">
        <f t="shared" si="17"/>
        <v>120</v>
      </c>
      <c r="L127" s="10">
        <f t="shared" si="17"/>
        <v>30</v>
      </c>
      <c r="M127" s="10">
        <f t="shared" si="17"/>
        <v>75</v>
      </c>
      <c r="N127" s="10">
        <f t="shared" si="17"/>
        <v>240</v>
      </c>
      <c r="O127" s="10">
        <f t="shared" si="17"/>
        <v>120</v>
      </c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9.5" customHeight="1">
      <c r="A128" s="45"/>
      <c r="B128" s="47" t="s">
        <v>172</v>
      </c>
      <c r="C128" s="48"/>
      <c r="D128" s="48"/>
      <c r="E128" s="48"/>
      <c r="F128" s="48"/>
      <c r="G128" s="48"/>
      <c r="H128" s="48"/>
      <c r="I128" s="48"/>
      <c r="J128" s="48"/>
      <c r="K128" s="48"/>
      <c r="L128" s="49"/>
      <c r="M128" s="5"/>
      <c r="N128" s="5"/>
      <c r="O128" s="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9.5" customHeight="1">
      <c r="A129" s="45"/>
      <c r="B129" s="5" t="s">
        <v>58</v>
      </c>
      <c r="C129" s="11" t="s">
        <v>185</v>
      </c>
      <c r="D129" s="11" t="s">
        <v>60</v>
      </c>
      <c r="E129" s="11">
        <v>1</v>
      </c>
      <c r="F129" s="11">
        <v>2</v>
      </c>
      <c r="G129" s="11"/>
      <c r="H129" s="11">
        <f>SUM(E129:G129)</f>
        <v>3</v>
      </c>
      <c r="I129" s="11">
        <f>SUM(J129:O129)</f>
        <v>90</v>
      </c>
      <c r="J129" s="11">
        <v>15</v>
      </c>
      <c r="K129" s="11">
        <v>30</v>
      </c>
      <c r="L129" s="11"/>
      <c r="M129" s="11">
        <v>15</v>
      </c>
      <c r="N129" s="11">
        <v>30</v>
      </c>
      <c r="O129" s="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9.5" customHeight="1">
      <c r="A130" s="45"/>
      <c r="B130" s="5" t="s">
        <v>36</v>
      </c>
      <c r="C130" s="11" t="s">
        <v>203</v>
      </c>
      <c r="D130" s="11" t="s">
        <v>47</v>
      </c>
      <c r="E130" s="11"/>
      <c r="F130" s="11">
        <v>1</v>
      </c>
      <c r="G130" s="11"/>
      <c r="H130" s="11">
        <f>SUM(E130:G130)</f>
        <v>1</v>
      </c>
      <c r="I130" s="11">
        <f>SUM(J130:O130)</f>
        <v>30</v>
      </c>
      <c r="J130" s="11"/>
      <c r="K130" s="11">
        <v>15</v>
      </c>
      <c r="L130" s="11"/>
      <c r="M130" s="11"/>
      <c r="N130" s="11">
        <v>15</v>
      </c>
      <c r="O130" s="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9.5" customHeight="1">
      <c r="A131" s="45"/>
      <c r="B131" s="5" t="s">
        <v>36</v>
      </c>
      <c r="C131" s="11" t="s">
        <v>129</v>
      </c>
      <c r="D131" s="11" t="s">
        <v>93</v>
      </c>
      <c r="E131" s="11"/>
      <c r="F131" s="11">
        <v>2</v>
      </c>
      <c r="G131" s="11"/>
      <c r="H131" s="11">
        <f>SUM(E131:G131)</f>
        <v>2</v>
      </c>
      <c r="I131" s="11">
        <f>SUM(J131:O131)</f>
        <v>60</v>
      </c>
      <c r="J131" s="11"/>
      <c r="K131" s="11">
        <v>15</v>
      </c>
      <c r="L131" s="11"/>
      <c r="M131" s="11"/>
      <c r="N131" s="11">
        <v>45</v>
      </c>
      <c r="O131" s="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9.5" customHeight="1">
      <c r="A132" s="45"/>
      <c r="B132" s="5" t="s">
        <v>80</v>
      </c>
      <c r="C132" s="11" t="s">
        <v>206</v>
      </c>
      <c r="D132" s="11" t="s">
        <v>93</v>
      </c>
      <c r="E132" s="11"/>
      <c r="F132" s="11">
        <v>3</v>
      </c>
      <c r="G132" s="11"/>
      <c r="H132" s="11">
        <f>SUM(E132:G132)</f>
        <v>3</v>
      </c>
      <c r="I132" s="11">
        <f>SUM(J132:O132)</f>
        <v>90</v>
      </c>
      <c r="J132" s="11"/>
      <c r="K132" s="11"/>
      <c r="L132" s="11"/>
      <c r="M132" s="11"/>
      <c r="N132" s="11">
        <v>90</v>
      </c>
      <c r="O132" s="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9.5" customHeight="1">
      <c r="A133" s="45"/>
      <c r="B133" s="50" t="s">
        <v>37</v>
      </c>
      <c r="C133" s="48"/>
      <c r="D133" s="49"/>
      <c r="E133" s="10">
        <f aca="true" t="shared" si="18" ref="E133:O133">SUM(E129:E132)</f>
        <v>1</v>
      </c>
      <c r="F133" s="10">
        <f t="shared" si="18"/>
        <v>8</v>
      </c>
      <c r="G133" s="10">
        <f t="shared" si="18"/>
        <v>0</v>
      </c>
      <c r="H133" s="18">
        <f t="shared" si="18"/>
        <v>9</v>
      </c>
      <c r="I133" s="10">
        <f t="shared" si="18"/>
        <v>270</v>
      </c>
      <c r="J133" s="10">
        <f t="shared" si="18"/>
        <v>15</v>
      </c>
      <c r="K133" s="10">
        <f t="shared" si="18"/>
        <v>60</v>
      </c>
      <c r="L133" s="10">
        <f t="shared" si="18"/>
        <v>0</v>
      </c>
      <c r="M133" s="10">
        <f t="shared" si="18"/>
        <v>15</v>
      </c>
      <c r="N133" s="10">
        <f t="shared" si="18"/>
        <v>180</v>
      </c>
      <c r="O133" s="10">
        <f t="shared" si="18"/>
        <v>0</v>
      </c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9.5" customHeight="1">
      <c r="A134" s="46"/>
      <c r="B134" s="50" t="s">
        <v>79</v>
      </c>
      <c r="C134" s="48"/>
      <c r="D134" s="49"/>
      <c r="E134" s="10">
        <f aca="true" t="shared" si="19" ref="E134:O134">SUM(E127,E133)</f>
        <v>5</v>
      </c>
      <c r="F134" s="10">
        <f t="shared" si="19"/>
        <v>20</v>
      </c>
      <c r="G134" s="10">
        <f t="shared" si="19"/>
        <v>5</v>
      </c>
      <c r="H134" s="18">
        <f t="shared" si="19"/>
        <v>30</v>
      </c>
      <c r="I134" s="10">
        <f t="shared" si="19"/>
        <v>900</v>
      </c>
      <c r="J134" s="10">
        <f t="shared" si="19"/>
        <v>60</v>
      </c>
      <c r="K134" s="10">
        <f t="shared" si="19"/>
        <v>180</v>
      </c>
      <c r="L134" s="10">
        <f t="shared" si="19"/>
        <v>30</v>
      </c>
      <c r="M134" s="10">
        <f t="shared" si="19"/>
        <v>90</v>
      </c>
      <c r="N134" s="10">
        <f t="shared" si="19"/>
        <v>420</v>
      </c>
      <c r="O134" s="10">
        <f t="shared" si="19"/>
        <v>120</v>
      </c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 t="s">
        <v>82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 t="s">
        <v>211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 t="s">
        <v>190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 t="s">
        <v>191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56" t="s">
        <v>24</v>
      </c>
      <c r="B141" s="54" t="s">
        <v>26</v>
      </c>
      <c r="C141" s="54" t="s">
        <v>27</v>
      </c>
      <c r="D141" s="57" t="s">
        <v>29</v>
      </c>
      <c r="E141" s="55" t="s">
        <v>30</v>
      </c>
      <c r="F141" s="48"/>
      <c r="G141" s="48"/>
      <c r="H141" s="49"/>
      <c r="I141" s="4" t="s">
        <v>31</v>
      </c>
      <c r="J141" s="55" t="s">
        <v>32</v>
      </c>
      <c r="K141" s="48"/>
      <c r="L141" s="49"/>
      <c r="M141" s="55" t="s">
        <v>33</v>
      </c>
      <c r="N141" s="48"/>
      <c r="O141" s="49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45"/>
      <c r="B142" s="45"/>
      <c r="C142" s="45"/>
      <c r="D142" s="45"/>
      <c r="E142" s="57" t="s">
        <v>35</v>
      </c>
      <c r="F142" s="57" t="s">
        <v>38</v>
      </c>
      <c r="G142" s="57" t="s">
        <v>39</v>
      </c>
      <c r="H142" s="57" t="s">
        <v>37</v>
      </c>
      <c r="I142" s="57" t="s">
        <v>37</v>
      </c>
      <c r="J142" s="9" t="s">
        <v>35</v>
      </c>
      <c r="K142" s="9" t="s">
        <v>38</v>
      </c>
      <c r="L142" s="9" t="s">
        <v>39</v>
      </c>
      <c r="M142" s="9" t="s">
        <v>35</v>
      </c>
      <c r="N142" s="9" t="s">
        <v>38</v>
      </c>
      <c r="O142" s="9" t="s">
        <v>39</v>
      </c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9" t="s">
        <v>41</v>
      </c>
      <c r="K143" s="9" t="s">
        <v>41</v>
      </c>
      <c r="L143" s="9" t="s">
        <v>41</v>
      </c>
      <c r="M143" s="9" t="s">
        <v>39</v>
      </c>
      <c r="N143" s="9" t="s">
        <v>39</v>
      </c>
      <c r="O143" s="9" t="s">
        <v>39</v>
      </c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9.5" customHeight="1">
      <c r="A144" s="44" t="s">
        <v>212</v>
      </c>
      <c r="B144" s="5" t="s">
        <v>36</v>
      </c>
      <c r="C144" s="5" t="s">
        <v>213</v>
      </c>
      <c r="D144" s="5" t="s">
        <v>143</v>
      </c>
      <c r="E144" s="5"/>
      <c r="F144" s="5">
        <v>2</v>
      </c>
      <c r="G144" s="5"/>
      <c r="H144" s="11">
        <f>SUM(E144:G144)</f>
        <v>2</v>
      </c>
      <c r="I144" s="11">
        <f>SUM(J144:O144)</f>
        <v>60</v>
      </c>
      <c r="J144" s="5"/>
      <c r="K144" s="5">
        <v>15</v>
      </c>
      <c r="L144" s="5"/>
      <c r="M144" s="5"/>
      <c r="N144" s="5">
        <v>45</v>
      </c>
      <c r="O144" s="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9.5" customHeight="1">
      <c r="A145" s="45"/>
      <c r="B145" s="5" t="s">
        <v>36</v>
      </c>
      <c r="C145" s="11" t="s">
        <v>214</v>
      </c>
      <c r="D145" s="5" t="s">
        <v>143</v>
      </c>
      <c r="E145" s="5"/>
      <c r="F145" s="5">
        <v>3</v>
      </c>
      <c r="G145" s="5"/>
      <c r="H145" s="11">
        <f>SUM(E145:G145)</f>
        <v>3</v>
      </c>
      <c r="I145" s="11">
        <f>SUM(J145:O145)</f>
        <v>90</v>
      </c>
      <c r="J145" s="5"/>
      <c r="K145" s="5">
        <v>15</v>
      </c>
      <c r="L145" s="5"/>
      <c r="M145" s="5"/>
      <c r="N145" s="5">
        <v>75</v>
      </c>
      <c r="O145" s="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9.5" customHeight="1">
      <c r="A146" s="45"/>
      <c r="B146" s="5" t="s">
        <v>58</v>
      </c>
      <c r="C146" s="5" t="s">
        <v>215</v>
      </c>
      <c r="D146" s="5" t="s">
        <v>60</v>
      </c>
      <c r="E146" s="5">
        <v>3</v>
      </c>
      <c r="F146" s="5">
        <v>3</v>
      </c>
      <c r="G146" s="5"/>
      <c r="H146" s="11">
        <f>SUM(E146:G146)</f>
        <v>6</v>
      </c>
      <c r="I146" s="11">
        <f>SUM(J146:O146)</f>
        <v>180</v>
      </c>
      <c r="J146" s="5">
        <v>30</v>
      </c>
      <c r="K146" s="5">
        <v>30</v>
      </c>
      <c r="L146" s="5"/>
      <c r="M146" s="5">
        <v>60</v>
      </c>
      <c r="N146" s="5">
        <v>60</v>
      </c>
      <c r="O146" s="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9.5" customHeight="1">
      <c r="A147" s="45"/>
      <c r="B147" s="5" t="s">
        <v>39</v>
      </c>
      <c r="C147" s="5" t="s">
        <v>216</v>
      </c>
      <c r="D147" s="5" t="s">
        <v>143</v>
      </c>
      <c r="E147" s="5"/>
      <c r="F147" s="5"/>
      <c r="G147" s="5">
        <v>5</v>
      </c>
      <c r="H147" s="11">
        <f>SUM(E147:G147)</f>
        <v>5</v>
      </c>
      <c r="I147" s="11">
        <f>SUM(J147:O147)</f>
        <v>150</v>
      </c>
      <c r="J147" s="5"/>
      <c r="K147" s="5"/>
      <c r="L147" s="5">
        <v>30</v>
      </c>
      <c r="M147" s="5"/>
      <c r="N147" s="5"/>
      <c r="O147" s="5">
        <v>120</v>
      </c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9.5" customHeight="1">
      <c r="A148" s="45"/>
      <c r="B148" s="5" t="s">
        <v>35</v>
      </c>
      <c r="C148" s="5" t="s">
        <v>218</v>
      </c>
      <c r="D148" s="5" t="s">
        <v>93</v>
      </c>
      <c r="E148" s="5">
        <v>2</v>
      </c>
      <c r="F148" s="5"/>
      <c r="G148" s="5"/>
      <c r="H148" s="11">
        <f>SUM(E148:G148)</f>
        <v>2</v>
      </c>
      <c r="I148" s="11">
        <f>SUM(J148:O148)</f>
        <v>60</v>
      </c>
      <c r="J148" s="5">
        <v>15</v>
      </c>
      <c r="K148" s="5"/>
      <c r="L148" s="5"/>
      <c r="M148" s="5">
        <v>45</v>
      </c>
      <c r="N148" s="5"/>
      <c r="O148" s="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9.5" customHeight="1">
      <c r="A149" s="45"/>
      <c r="B149" s="50" t="s">
        <v>37</v>
      </c>
      <c r="C149" s="48"/>
      <c r="D149" s="49"/>
      <c r="E149" s="10">
        <f aca="true" t="shared" si="20" ref="E149:O149">SUM(E144:E148)</f>
        <v>5</v>
      </c>
      <c r="F149" s="10">
        <f t="shared" si="20"/>
        <v>8</v>
      </c>
      <c r="G149" s="10">
        <f t="shared" si="20"/>
        <v>5</v>
      </c>
      <c r="H149" s="10">
        <f t="shared" si="20"/>
        <v>18</v>
      </c>
      <c r="I149" s="10">
        <f t="shared" si="20"/>
        <v>540</v>
      </c>
      <c r="J149" s="10">
        <f t="shared" si="20"/>
        <v>45</v>
      </c>
      <c r="K149" s="10">
        <f t="shared" si="20"/>
        <v>60</v>
      </c>
      <c r="L149" s="10">
        <f t="shared" si="20"/>
        <v>30</v>
      </c>
      <c r="M149" s="10">
        <f t="shared" si="20"/>
        <v>105</v>
      </c>
      <c r="N149" s="10">
        <f t="shared" si="20"/>
        <v>180</v>
      </c>
      <c r="O149" s="10">
        <f t="shared" si="20"/>
        <v>120</v>
      </c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9.5" customHeight="1">
      <c r="A150" s="45"/>
      <c r="B150" s="47" t="s">
        <v>172</v>
      </c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21"/>
      <c r="N150" s="21"/>
      <c r="O150" s="32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9.5" customHeight="1">
      <c r="A151" s="45"/>
      <c r="B151" s="5" t="s">
        <v>36</v>
      </c>
      <c r="C151" s="5" t="s">
        <v>129</v>
      </c>
      <c r="D151" s="5" t="s">
        <v>143</v>
      </c>
      <c r="E151" s="5"/>
      <c r="F151" s="5">
        <v>2</v>
      </c>
      <c r="G151" s="5"/>
      <c r="H151" s="11">
        <f>SUM(E151:G151)</f>
        <v>2</v>
      </c>
      <c r="I151" s="11">
        <f>SUM(J151:O151)</f>
        <v>60</v>
      </c>
      <c r="J151" s="5"/>
      <c r="K151" s="5">
        <v>15</v>
      </c>
      <c r="L151" s="5"/>
      <c r="M151" s="5"/>
      <c r="N151" s="5">
        <v>45</v>
      </c>
      <c r="O151" s="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9.5" customHeight="1">
      <c r="A152" s="45"/>
      <c r="B152" s="5" t="s">
        <v>220</v>
      </c>
      <c r="C152" s="11" t="s">
        <v>221</v>
      </c>
      <c r="D152" s="5" t="s">
        <v>143</v>
      </c>
      <c r="E152" s="5">
        <v>2</v>
      </c>
      <c r="F152" s="5">
        <v>3</v>
      </c>
      <c r="G152" s="5"/>
      <c r="H152" s="11">
        <f>SUM(E152:G152)</f>
        <v>5</v>
      </c>
      <c r="I152" s="11">
        <f>SUM(J152:O152)</f>
        <v>150</v>
      </c>
      <c r="J152" s="5">
        <v>15</v>
      </c>
      <c r="K152" s="5">
        <v>30</v>
      </c>
      <c r="L152" s="5"/>
      <c r="M152" s="5">
        <v>45</v>
      </c>
      <c r="N152" s="5">
        <v>60</v>
      </c>
      <c r="O152" s="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9.5" customHeight="1">
      <c r="A153" s="45"/>
      <c r="B153" s="5" t="s">
        <v>58</v>
      </c>
      <c r="C153" s="11" t="s">
        <v>222</v>
      </c>
      <c r="D153" s="5" t="s">
        <v>143</v>
      </c>
      <c r="E153" s="5">
        <v>2</v>
      </c>
      <c r="F153" s="5">
        <v>3</v>
      </c>
      <c r="G153" s="5"/>
      <c r="H153" s="11">
        <f>SUM(E153:G153)</f>
        <v>5</v>
      </c>
      <c r="I153" s="11">
        <f>SUM(J153:O153)</f>
        <v>150</v>
      </c>
      <c r="J153" s="5">
        <v>15</v>
      </c>
      <c r="K153" s="5">
        <v>30</v>
      </c>
      <c r="L153" s="5"/>
      <c r="M153" s="5">
        <v>45</v>
      </c>
      <c r="N153" s="5">
        <v>60</v>
      </c>
      <c r="O153" s="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9.5" customHeight="1">
      <c r="A154" s="45"/>
      <c r="B154" s="50" t="s">
        <v>37</v>
      </c>
      <c r="C154" s="48"/>
      <c r="D154" s="49"/>
      <c r="E154" s="10">
        <f aca="true" t="shared" si="21" ref="E154:O154">SUM(E151:E153)</f>
        <v>4</v>
      </c>
      <c r="F154" s="10">
        <f t="shared" si="21"/>
        <v>8</v>
      </c>
      <c r="G154" s="10">
        <f t="shared" si="21"/>
        <v>0</v>
      </c>
      <c r="H154" s="10">
        <f t="shared" si="21"/>
        <v>12</v>
      </c>
      <c r="I154" s="10">
        <f t="shared" si="21"/>
        <v>360</v>
      </c>
      <c r="J154" s="10">
        <f t="shared" si="21"/>
        <v>30</v>
      </c>
      <c r="K154" s="10">
        <f t="shared" si="21"/>
        <v>75</v>
      </c>
      <c r="L154" s="10">
        <f t="shared" si="21"/>
        <v>0</v>
      </c>
      <c r="M154" s="10">
        <f t="shared" si="21"/>
        <v>90</v>
      </c>
      <c r="N154" s="10">
        <f t="shared" si="21"/>
        <v>165</v>
      </c>
      <c r="O154" s="10">
        <f t="shared" si="21"/>
        <v>0</v>
      </c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9.5" customHeight="1">
      <c r="A155" s="46"/>
      <c r="B155" s="50" t="s">
        <v>79</v>
      </c>
      <c r="C155" s="48"/>
      <c r="D155" s="49"/>
      <c r="E155" s="10">
        <f aca="true" t="shared" si="22" ref="E155:O155">SUM(E149,E154)</f>
        <v>9</v>
      </c>
      <c r="F155" s="10">
        <f t="shared" si="22"/>
        <v>16</v>
      </c>
      <c r="G155" s="10">
        <f t="shared" si="22"/>
        <v>5</v>
      </c>
      <c r="H155" s="10">
        <f t="shared" si="22"/>
        <v>30</v>
      </c>
      <c r="I155" s="10">
        <f t="shared" si="22"/>
        <v>900</v>
      </c>
      <c r="J155" s="10">
        <f t="shared" si="22"/>
        <v>75</v>
      </c>
      <c r="K155" s="10">
        <f t="shared" si="22"/>
        <v>135</v>
      </c>
      <c r="L155" s="10">
        <f t="shared" si="22"/>
        <v>30</v>
      </c>
      <c r="M155" s="10">
        <f t="shared" si="22"/>
        <v>195</v>
      </c>
      <c r="N155" s="10">
        <f t="shared" si="22"/>
        <v>345</v>
      </c>
      <c r="O155" s="10">
        <f t="shared" si="22"/>
        <v>120</v>
      </c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 t="s">
        <v>82</v>
      </c>
      <c r="B157" s="1"/>
      <c r="C157" s="1"/>
      <c r="D157" s="1"/>
      <c r="E157" s="1">
        <f aca="true" t="shared" si="23" ref="E157:O157">E155+E134+E111+E88+E65+E45</f>
        <v>41</v>
      </c>
      <c r="F157" s="1">
        <f t="shared" si="23"/>
        <v>126</v>
      </c>
      <c r="G157" s="1">
        <f t="shared" si="23"/>
        <v>13</v>
      </c>
      <c r="H157" s="1">
        <f t="shared" si="23"/>
        <v>180</v>
      </c>
      <c r="I157" s="1">
        <f t="shared" si="23"/>
        <v>5400</v>
      </c>
      <c r="J157" s="1">
        <f t="shared" si="23"/>
        <v>419</v>
      </c>
      <c r="K157" s="1">
        <f t="shared" si="23"/>
        <v>1295</v>
      </c>
      <c r="L157" s="1">
        <f t="shared" si="23"/>
        <v>90</v>
      </c>
      <c r="M157" s="1">
        <f t="shared" si="23"/>
        <v>790</v>
      </c>
      <c r="N157" s="1">
        <f t="shared" si="23"/>
        <v>2506</v>
      </c>
      <c r="O157" s="1">
        <f t="shared" si="23"/>
        <v>300</v>
      </c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>
        <f>J157+K157+L157</f>
        <v>1804</v>
      </c>
      <c r="K158" s="1"/>
      <c r="L158" s="1"/>
      <c r="M158" s="1">
        <f>M157+N157+O157</f>
        <v>3596</v>
      </c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>
        <f>J158+M158</f>
        <v>5400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96">
    <mergeCell ref="E117:H117"/>
    <mergeCell ref="H94:H95"/>
    <mergeCell ref="I94:I95"/>
    <mergeCell ref="B93:B95"/>
    <mergeCell ref="C93:C95"/>
    <mergeCell ref="E93:H93"/>
    <mergeCell ref="E94:E95"/>
    <mergeCell ref="F94:F95"/>
    <mergeCell ref="G94:G95"/>
    <mergeCell ref="I118:I119"/>
    <mergeCell ref="M93:O93"/>
    <mergeCell ref="J93:L93"/>
    <mergeCell ref="J117:L117"/>
    <mergeCell ref="M117:O117"/>
    <mergeCell ref="E118:E119"/>
    <mergeCell ref="F118:F119"/>
    <mergeCell ref="G118:G119"/>
    <mergeCell ref="H118:H119"/>
    <mergeCell ref="C32:C34"/>
    <mergeCell ref="D32:D34"/>
    <mergeCell ref="H33:H34"/>
    <mergeCell ref="E33:E34"/>
    <mergeCell ref="F33:F34"/>
    <mergeCell ref="G33:G34"/>
    <mergeCell ref="I52:I53"/>
    <mergeCell ref="D51:D53"/>
    <mergeCell ref="E51:H51"/>
    <mergeCell ref="E52:E53"/>
    <mergeCell ref="F52:F53"/>
    <mergeCell ref="G52:G53"/>
    <mergeCell ref="E71:H71"/>
    <mergeCell ref="E72:E73"/>
    <mergeCell ref="F72:F73"/>
    <mergeCell ref="H52:H53"/>
    <mergeCell ref="I72:I73"/>
    <mergeCell ref="I33:I34"/>
    <mergeCell ref="E32:H32"/>
    <mergeCell ref="A32:A34"/>
    <mergeCell ref="A35:A45"/>
    <mergeCell ref="A51:A53"/>
    <mergeCell ref="B51:B53"/>
    <mergeCell ref="B32:B34"/>
    <mergeCell ref="C51:C53"/>
    <mergeCell ref="H72:H73"/>
    <mergeCell ref="A54:A65"/>
    <mergeCell ref="A71:A73"/>
    <mergeCell ref="A74:A88"/>
    <mergeCell ref="A93:A95"/>
    <mergeCell ref="B155:D155"/>
    <mergeCell ref="A141:A143"/>
    <mergeCell ref="B141:B143"/>
    <mergeCell ref="C141:C143"/>
    <mergeCell ref="A144:A155"/>
    <mergeCell ref="A96:A111"/>
    <mergeCell ref="D141:D143"/>
    <mergeCell ref="B149:D149"/>
    <mergeCell ref="B154:D154"/>
    <mergeCell ref="A117:A119"/>
    <mergeCell ref="A120:A134"/>
    <mergeCell ref="B111:D111"/>
    <mergeCell ref="B110:D110"/>
    <mergeCell ref="C71:C73"/>
    <mergeCell ref="B88:D88"/>
    <mergeCell ref="B117:B119"/>
    <mergeCell ref="C117:C119"/>
    <mergeCell ref="D117:D119"/>
    <mergeCell ref="B127:D127"/>
    <mergeCell ref="D93:D95"/>
    <mergeCell ref="B45:D45"/>
    <mergeCell ref="B103:D103"/>
    <mergeCell ref="B104:L104"/>
    <mergeCell ref="B87:D87"/>
    <mergeCell ref="D71:D73"/>
    <mergeCell ref="B82:D82"/>
    <mergeCell ref="B65:D65"/>
    <mergeCell ref="B71:B73"/>
    <mergeCell ref="M141:O141"/>
    <mergeCell ref="G72:G73"/>
    <mergeCell ref="M32:O32"/>
    <mergeCell ref="J32:L32"/>
    <mergeCell ref="J51:L51"/>
    <mergeCell ref="M51:O51"/>
    <mergeCell ref="J71:L71"/>
    <mergeCell ref="M71:O71"/>
    <mergeCell ref="B83:L83"/>
    <mergeCell ref="B128:L128"/>
    <mergeCell ref="I142:I143"/>
    <mergeCell ref="B150:L150"/>
    <mergeCell ref="B133:D133"/>
    <mergeCell ref="B134:D134"/>
    <mergeCell ref="E142:E143"/>
    <mergeCell ref="F142:F143"/>
    <mergeCell ref="G142:G143"/>
    <mergeCell ref="H142:H143"/>
    <mergeCell ref="E141:H141"/>
    <mergeCell ref="J141:L141"/>
  </mergeCells>
  <printOptions horizontalCentered="1" verticalCentered="1"/>
  <pageMargins left="0.3937007874015748" right="0.31496062992125984" top="0.7480314960629921" bottom="0.7480314960629921" header="0" footer="0"/>
  <pageSetup horizontalDpi="600" verticalDpi="600" orientation="landscape" paperSize="9"/>
  <rowBreaks count="6" manualBreakCount="6">
    <brk id="48" max="0" man="1"/>
    <brk id="113" max="0" man="1"/>
    <brk id="68" max="0" man="1"/>
    <brk id="137" max="0" man="1"/>
    <brk id="91" max="0" man="1"/>
    <brk id="29" max="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5.140625" style="0" customWidth="1"/>
    <col min="2" max="2" width="7.7109375" style="0" customWidth="1"/>
    <col min="3" max="3" width="45.7109375" style="0" customWidth="1"/>
    <col min="4" max="4" width="7.7109375" style="0" customWidth="1"/>
    <col min="5" max="15" width="5.7109375" style="0" customWidth="1"/>
    <col min="16" max="26" width="8.8515625" style="0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2" t="s">
        <v>133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1"/>
      <c r="C4" s="1" t="s">
        <v>134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1" t="s">
        <v>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"/>
      <c r="C6" s="6" t="s">
        <v>196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1"/>
      <c r="C8" s="1" t="s">
        <v>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"/>
      <c r="C9" s="1" t="s">
        <v>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"/>
      <c r="C10" s="1" t="s">
        <v>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"/>
      <c r="C11" s="1" t="s">
        <v>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"/>
      <c r="C12" s="1" t="s">
        <v>135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"/>
      <c r="C13" s="1" t="s">
        <v>10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"/>
      <c r="C14" s="1" t="s">
        <v>11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 t="s">
        <v>136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 t="s">
        <v>201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"/>
      <c r="C18" s="1" t="s">
        <v>202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 t="s">
        <v>13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 t="s">
        <v>14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 t="s">
        <v>15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 t="s">
        <v>139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 t="s">
        <v>16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 t="s">
        <v>17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 t="s">
        <v>18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 t="s">
        <v>204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6" t="s">
        <v>205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6" t="s">
        <v>207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 t="s">
        <v>208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6" t="s">
        <v>209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6" t="s">
        <v>210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 t="s">
        <v>23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56" t="s">
        <v>24</v>
      </c>
      <c r="B38" s="67" t="s">
        <v>26</v>
      </c>
      <c r="C38" s="54" t="s">
        <v>27</v>
      </c>
      <c r="D38" s="54" t="s">
        <v>29</v>
      </c>
      <c r="E38" s="55" t="s">
        <v>30</v>
      </c>
      <c r="F38" s="48"/>
      <c r="G38" s="48"/>
      <c r="H38" s="49"/>
      <c r="I38" s="4" t="s">
        <v>31</v>
      </c>
      <c r="J38" s="55" t="s">
        <v>32</v>
      </c>
      <c r="K38" s="48"/>
      <c r="L38" s="49"/>
      <c r="M38" s="55" t="s">
        <v>33</v>
      </c>
      <c r="N38" s="48"/>
      <c r="O38" s="49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45"/>
      <c r="B39" s="45"/>
      <c r="C39" s="45"/>
      <c r="D39" s="45"/>
      <c r="E39" s="54" t="s">
        <v>35</v>
      </c>
      <c r="F39" s="54" t="s">
        <v>38</v>
      </c>
      <c r="G39" s="54" t="s">
        <v>39</v>
      </c>
      <c r="H39" s="54" t="s">
        <v>37</v>
      </c>
      <c r="I39" s="54" t="s">
        <v>37</v>
      </c>
      <c r="J39" s="4" t="s">
        <v>35</v>
      </c>
      <c r="K39" s="4" t="s">
        <v>38</v>
      </c>
      <c r="L39" s="4" t="s">
        <v>39</v>
      </c>
      <c r="M39" s="4" t="s">
        <v>35</v>
      </c>
      <c r="N39" s="4" t="s">
        <v>38</v>
      </c>
      <c r="O39" s="4" t="s">
        <v>39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46"/>
      <c r="B40" s="46"/>
      <c r="C40" s="46"/>
      <c r="D40" s="46"/>
      <c r="E40" s="46"/>
      <c r="F40" s="46"/>
      <c r="G40" s="46"/>
      <c r="H40" s="46"/>
      <c r="I40" s="46"/>
      <c r="J40" s="4" t="s">
        <v>41</v>
      </c>
      <c r="K40" s="4" t="s">
        <v>41</v>
      </c>
      <c r="L40" s="4" t="s">
        <v>41</v>
      </c>
      <c r="M40" s="4" t="s">
        <v>39</v>
      </c>
      <c r="N40" s="4" t="s">
        <v>39</v>
      </c>
      <c r="O40" s="4" t="s">
        <v>39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 customHeight="1">
      <c r="A41" s="44" t="s">
        <v>44</v>
      </c>
      <c r="B41" s="5" t="s">
        <v>35</v>
      </c>
      <c r="C41" s="11" t="s">
        <v>49</v>
      </c>
      <c r="D41" s="5" t="s">
        <v>50</v>
      </c>
      <c r="E41" s="5"/>
      <c r="F41" s="5"/>
      <c r="G41" s="5"/>
      <c r="H41" s="5">
        <f aca="true" t="shared" si="0" ref="H41:H50">SUM(E41:G41)</f>
        <v>0</v>
      </c>
      <c r="I41" s="5">
        <f aca="true" t="shared" si="1" ref="I41:I50">SUM(J41:O41)</f>
        <v>4</v>
      </c>
      <c r="J41" s="5">
        <v>4</v>
      </c>
      <c r="K41" s="5"/>
      <c r="L41" s="5"/>
      <c r="M41" s="5"/>
      <c r="N41" s="5"/>
      <c r="O41" s="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>
      <c r="A42" s="45"/>
      <c r="B42" s="5" t="s">
        <v>36</v>
      </c>
      <c r="C42" s="11" t="s">
        <v>142</v>
      </c>
      <c r="D42" s="5" t="s">
        <v>143</v>
      </c>
      <c r="E42" s="5"/>
      <c r="F42" s="5">
        <v>3</v>
      </c>
      <c r="G42" s="5"/>
      <c r="H42" s="5">
        <f t="shared" si="0"/>
        <v>3</v>
      </c>
      <c r="I42" s="5">
        <f t="shared" si="1"/>
        <v>90</v>
      </c>
      <c r="J42" s="5"/>
      <c r="K42" s="5">
        <v>30</v>
      </c>
      <c r="L42" s="5"/>
      <c r="M42" s="5"/>
      <c r="N42" s="5">
        <v>60</v>
      </c>
      <c r="O42" s="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customHeight="1">
      <c r="A43" s="45"/>
      <c r="B43" s="5" t="s">
        <v>45</v>
      </c>
      <c r="C43" s="11" t="s">
        <v>144</v>
      </c>
      <c r="D43" s="5" t="s">
        <v>143</v>
      </c>
      <c r="E43" s="5"/>
      <c r="F43" s="5">
        <v>3</v>
      </c>
      <c r="G43" s="5"/>
      <c r="H43" s="5">
        <f t="shared" si="0"/>
        <v>3</v>
      </c>
      <c r="I43" s="5">
        <f t="shared" si="1"/>
        <v>90</v>
      </c>
      <c r="J43" s="5"/>
      <c r="K43" s="5">
        <v>30</v>
      </c>
      <c r="L43" s="5"/>
      <c r="M43" s="5"/>
      <c r="N43" s="5">
        <v>60</v>
      </c>
      <c r="O43" s="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 customHeight="1">
      <c r="A44" s="45"/>
      <c r="B44" s="5" t="s">
        <v>35</v>
      </c>
      <c r="C44" s="11" t="s">
        <v>145</v>
      </c>
      <c r="D44" s="11" t="s">
        <v>143</v>
      </c>
      <c r="E44" s="11"/>
      <c r="F44" s="11">
        <v>2</v>
      </c>
      <c r="G44" s="11"/>
      <c r="H44" s="11">
        <f t="shared" si="0"/>
        <v>2</v>
      </c>
      <c r="I44" s="11">
        <f t="shared" si="1"/>
        <v>60</v>
      </c>
      <c r="J44" s="11"/>
      <c r="K44" s="11">
        <v>15</v>
      </c>
      <c r="L44" s="11"/>
      <c r="M44" s="11"/>
      <c r="N44" s="11">
        <v>45</v>
      </c>
      <c r="O44" s="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9.5" customHeight="1">
      <c r="A45" s="45"/>
      <c r="B45" s="5" t="s">
        <v>36</v>
      </c>
      <c r="C45" s="11" t="s">
        <v>147</v>
      </c>
      <c r="D45" s="11" t="s">
        <v>143</v>
      </c>
      <c r="E45" s="11"/>
      <c r="F45" s="11">
        <v>2</v>
      </c>
      <c r="G45" s="11"/>
      <c r="H45" s="11">
        <f t="shared" si="0"/>
        <v>2</v>
      </c>
      <c r="I45" s="11">
        <f t="shared" si="1"/>
        <v>56</v>
      </c>
      <c r="J45" s="11"/>
      <c r="K45" s="11">
        <v>15</v>
      </c>
      <c r="L45" s="11"/>
      <c r="M45" s="11"/>
      <c r="N45" s="11">
        <v>41</v>
      </c>
      <c r="O45" s="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9.5" customHeight="1">
      <c r="A46" s="45"/>
      <c r="B46" s="5" t="s">
        <v>36</v>
      </c>
      <c r="C46" s="11" t="s">
        <v>217</v>
      </c>
      <c r="D46" s="11" t="s">
        <v>143</v>
      </c>
      <c r="E46" s="11"/>
      <c r="F46" s="11">
        <v>3</v>
      </c>
      <c r="G46" s="11"/>
      <c r="H46" s="11">
        <f t="shared" si="0"/>
        <v>3</v>
      </c>
      <c r="I46" s="11">
        <f t="shared" si="1"/>
        <v>90</v>
      </c>
      <c r="J46" s="11"/>
      <c r="K46" s="11">
        <v>15</v>
      </c>
      <c r="L46" s="11"/>
      <c r="M46" s="11"/>
      <c r="N46" s="11">
        <v>75</v>
      </c>
      <c r="O46" s="2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9.5" customHeight="1">
      <c r="A47" s="45"/>
      <c r="B47" s="5" t="s">
        <v>148</v>
      </c>
      <c r="C47" s="11" t="s">
        <v>149</v>
      </c>
      <c r="D47" s="11" t="s">
        <v>50</v>
      </c>
      <c r="E47" s="11"/>
      <c r="F47" s="17">
        <v>0</v>
      </c>
      <c r="G47" s="11"/>
      <c r="H47" s="11">
        <f t="shared" si="0"/>
        <v>0</v>
      </c>
      <c r="I47" s="11">
        <f t="shared" si="1"/>
        <v>30</v>
      </c>
      <c r="J47" s="11"/>
      <c r="K47" s="17">
        <v>30</v>
      </c>
      <c r="L47" s="11"/>
      <c r="M47" s="11"/>
      <c r="N47" s="17"/>
      <c r="O47" s="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9.5" customHeight="1">
      <c r="A48" s="45"/>
      <c r="B48" s="5" t="s">
        <v>58</v>
      </c>
      <c r="C48" s="11" t="s">
        <v>150</v>
      </c>
      <c r="D48" s="5" t="s">
        <v>60</v>
      </c>
      <c r="E48" s="5">
        <v>4</v>
      </c>
      <c r="F48" s="5">
        <v>4</v>
      </c>
      <c r="G48" s="5"/>
      <c r="H48" s="5">
        <f t="shared" si="0"/>
        <v>8</v>
      </c>
      <c r="I48" s="5">
        <f t="shared" si="1"/>
        <v>240</v>
      </c>
      <c r="J48" s="5">
        <v>30</v>
      </c>
      <c r="K48" s="5">
        <v>30</v>
      </c>
      <c r="L48" s="5"/>
      <c r="M48" s="5">
        <v>90</v>
      </c>
      <c r="N48" s="5">
        <v>90</v>
      </c>
      <c r="O48" s="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9.5" customHeight="1">
      <c r="A49" s="45"/>
      <c r="B49" s="5" t="s">
        <v>36</v>
      </c>
      <c r="C49" s="11" t="s">
        <v>219</v>
      </c>
      <c r="D49" s="5" t="s">
        <v>143</v>
      </c>
      <c r="E49" s="5"/>
      <c r="F49" s="5">
        <v>3</v>
      </c>
      <c r="G49" s="5"/>
      <c r="H49" s="5">
        <f t="shared" si="0"/>
        <v>3</v>
      </c>
      <c r="I49" s="5">
        <f t="shared" si="1"/>
        <v>90</v>
      </c>
      <c r="J49" s="5"/>
      <c r="K49" s="5">
        <v>30</v>
      </c>
      <c r="L49" s="5"/>
      <c r="M49" s="5"/>
      <c r="N49" s="5">
        <v>60</v>
      </c>
      <c r="O49" s="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>
      <c r="A50" s="45"/>
      <c r="B50" s="5" t="str">
        <f>$B$48</f>
        <v>W; CAU</v>
      </c>
      <c r="C50" s="11" t="s">
        <v>152</v>
      </c>
      <c r="D50" s="5" t="s">
        <v>143</v>
      </c>
      <c r="E50" s="5">
        <v>2</v>
      </c>
      <c r="F50" s="5">
        <v>4</v>
      </c>
      <c r="G50" s="5"/>
      <c r="H50" s="5">
        <f t="shared" si="0"/>
        <v>6</v>
      </c>
      <c r="I50" s="5">
        <f t="shared" si="1"/>
        <v>150</v>
      </c>
      <c r="J50" s="5">
        <v>15</v>
      </c>
      <c r="K50" s="5">
        <v>30</v>
      </c>
      <c r="L50" s="5"/>
      <c r="M50" s="5">
        <v>45</v>
      </c>
      <c r="N50" s="5">
        <v>60</v>
      </c>
      <c r="O50" s="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9.5" customHeight="1">
      <c r="A51" s="46"/>
      <c r="B51" s="50" t="s">
        <v>37</v>
      </c>
      <c r="C51" s="48"/>
      <c r="D51" s="49"/>
      <c r="E51" s="10">
        <f aca="true" t="shared" si="2" ref="E51:O51">SUM(E41:E50)</f>
        <v>6</v>
      </c>
      <c r="F51" s="10">
        <f t="shared" si="2"/>
        <v>24</v>
      </c>
      <c r="G51" s="10">
        <f t="shared" si="2"/>
        <v>0</v>
      </c>
      <c r="H51" s="10">
        <f t="shared" si="2"/>
        <v>30</v>
      </c>
      <c r="I51" s="10">
        <f t="shared" si="2"/>
        <v>900</v>
      </c>
      <c r="J51" s="10">
        <f t="shared" si="2"/>
        <v>49</v>
      </c>
      <c r="K51" s="10">
        <f t="shared" si="2"/>
        <v>225</v>
      </c>
      <c r="L51" s="10">
        <f t="shared" si="2"/>
        <v>0</v>
      </c>
      <c r="M51" s="10">
        <f t="shared" si="2"/>
        <v>135</v>
      </c>
      <c r="N51" s="10">
        <f t="shared" si="2"/>
        <v>491</v>
      </c>
      <c r="O51" s="10">
        <f t="shared" si="2"/>
        <v>0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 t="s">
        <v>82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56" t="s">
        <v>24</v>
      </c>
      <c r="B56" s="54" t="s">
        <v>26</v>
      </c>
      <c r="C56" s="54" t="s">
        <v>27</v>
      </c>
      <c r="D56" s="54" t="s">
        <v>29</v>
      </c>
      <c r="E56" s="55" t="s">
        <v>30</v>
      </c>
      <c r="F56" s="48"/>
      <c r="G56" s="48"/>
      <c r="H56" s="49"/>
      <c r="I56" s="4" t="s">
        <v>31</v>
      </c>
      <c r="J56" s="55" t="s">
        <v>32</v>
      </c>
      <c r="K56" s="48"/>
      <c r="L56" s="49"/>
      <c r="M56" s="55" t="s">
        <v>33</v>
      </c>
      <c r="N56" s="48"/>
      <c r="O56" s="49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45"/>
      <c r="B57" s="45"/>
      <c r="C57" s="45"/>
      <c r="D57" s="45"/>
      <c r="E57" s="54" t="s">
        <v>35</v>
      </c>
      <c r="F57" s="54" t="s">
        <v>38</v>
      </c>
      <c r="G57" s="54" t="s">
        <v>39</v>
      </c>
      <c r="H57" s="54" t="s">
        <v>37</v>
      </c>
      <c r="I57" s="54" t="s">
        <v>37</v>
      </c>
      <c r="J57" s="4" t="s">
        <v>35</v>
      </c>
      <c r="K57" s="4" t="s">
        <v>38</v>
      </c>
      <c r="L57" s="4" t="s">
        <v>39</v>
      </c>
      <c r="M57" s="4" t="s">
        <v>35</v>
      </c>
      <c r="N57" s="4" t="s">
        <v>38</v>
      </c>
      <c r="O57" s="4" t="s">
        <v>39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46"/>
      <c r="B58" s="46"/>
      <c r="C58" s="46"/>
      <c r="D58" s="46"/>
      <c r="E58" s="46"/>
      <c r="F58" s="46"/>
      <c r="G58" s="46"/>
      <c r="H58" s="46"/>
      <c r="I58" s="46"/>
      <c r="J58" s="4" t="s">
        <v>41</v>
      </c>
      <c r="K58" s="4" t="s">
        <v>41</v>
      </c>
      <c r="L58" s="4" t="s">
        <v>41</v>
      </c>
      <c r="M58" s="4" t="s">
        <v>39</v>
      </c>
      <c r="N58" s="4" t="s">
        <v>39</v>
      </c>
      <c r="O58" s="4" t="s">
        <v>39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9.5" customHeight="1">
      <c r="A59" s="44" t="s">
        <v>87</v>
      </c>
      <c r="B59" s="5" t="s">
        <v>148</v>
      </c>
      <c r="C59" s="11" t="s">
        <v>154</v>
      </c>
      <c r="D59" s="5" t="s">
        <v>50</v>
      </c>
      <c r="E59" s="5"/>
      <c r="F59" s="5"/>
      <c r="G59" s="5"/>
      <c r="H59" s="5">
        <f aca="true" t="shared" si="3" ref="H59:H68">SUM(E59:G59)</f>
        <v>0</v>
      </c>
      <c r="I59" s="5">
        <f aca="true" t="shared" si="4" ref="I59:I68">SUM(J59:O59)</f>
        <v>30</v>
      </c>
      <c r="J59" s="5"/>
      <c r="K59" s="5">
        <v>30</v>
      </c>
      <c r="L59" s="5"/>
      <c r="M59" s="5"/>
      <c r="N59" s="5"/>
      <c r="O59" s="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9.5" customHeight="1">
      <c r="A60" s="45"/>
      <c r="B60" s="5" t="s">
        <v>45</v>
      </c>
      <c r="C60" s="11" t="s">
        <v>155</v>
      </c>
      <c r="D60" s="5" t="s">
        <v>143</v>
      </c>
      <c r="E60" s="5"/>
      <c r="F60" s="5">
        <v>3</v>
      </c>
      <c r="G60" s="5"/>
      <c r="H60" s="5">
        <f t="shared" si="3"/>
        <v>3</v>
      </c>
      <c r="I60" s="5">
        <f t="shared" si="4"/>
        <v>90</v>
      </c>
      <c r="J60" s="5"/>
      <c r="K60" s="5">
        <v>30</v>
      </c>
      <c r="L60" s="5"/>
      <c r="M60" s="5"/>
      <c r="N60" s="5">
        <v>60</v>
      </c>
      <c r="O60" s="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 customHeight="1">
      <c r="A61" s="45"/>
      <c r="B61" s="11" t="s">
        <v>36</v>
      </c>
      <c r="C61" s="11" t="s">
        <v>159</v>
      </c>
      <c r="D61" s="11" t="s">
        <v>143</v>
      </c>
      <c r="E61" s="11"/>
      <c r="F61" s="11">
        <v>2</v>
      </c>
      <c r="G61" s="11"/>
      <c r="H61" s="11">
        <f t="shared" si="3"/>
        <v>2</v>
      </c>
      <c r="I61" s="11">
        <f t="shared" si="4"/>
        <v>60</v>
      </c>
      <c r="J61" s="11"/>
      <c r="K61" s="11">
        <v>15</v>
      </c>
      <c r="L61" s="11"/>
      <c r="M61" s="11"/>
      <c r="N61" s="11">
        <v>45</v>
      </c>
      <c r="O61" s="1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9.5" customHeight="1">
      <c r="A62" s="45"/>
      <c r="B62" s="11" t="s">
        <v>36</v>
      </c>
      <c r="C62" s="7" t="s">
        <v>223</v>
      </c>
      <c r="D62" s="11" t="s">
        <v>143</v>
      </c>
      <c r="E62" s="11"/>
      <c r="F62" s="11">
        <v>2</v>
      </c>
      <c r="G62" s="11"/>
      <c r="H62" s="11">
        <f t="shared" si="3"/>
        <v>2</v>
      </c>
      <c r="I62" s="11">
        <f t="shared" si="4"/>
        <v>60</v>
      </c>
      <c r="J62" s="11"/>
      <c r="K62" s="11">
        <v>30</v>
      </c>
      <c r="L62" s="11"/>
      <c r="M62" s="11"/>
      <c r="N62" s="11">
        <v>30</v>
      </c>
      <c r="O62" s="1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9.5" customHeight="1">
      <c r="A63" s="45"/>
      <c r="B63" s="11" t="s">
        <v>36</v>
      </c>
      <c r="C63" s="7" t="s">
        <v>224</v>
      </c>
      <c r="D63" s="11" t="s">
        <v>143</v>
      </c>
      <c r="E63" s="11"/>
      <c r="F63" s="11">
        <v>2</v>
      </c>
      <c r="G63" s="11"/>
      <c r="H63" s="11">
        <f t="shared" si="3"/>
        <v>2</v>
      </c>
      <c r="I63" s="11">
        <f t="shared" si="4"/>
        <v>60</v>
      </c>
      <c r="J63" s="11"/>
      <c r="K63" s="11">
        <v>15</v>
      </c>
      <c r="L63" s="11"/>
      <c r="M63" s="11"/>
      <c r="N63" s="11">
        <v>45</v>
      </c>
      <c r="O63" s="1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9.5" customHeight="1">
      <c r="A64" s="45"/>
      <c r="B64" s="5" t="s">
        <v>35</v>
      </c>
      <c r="C64" s="11" t="s">
        <v>225</v>
      </c>
      <c r="D64" s="5" t="s">
        <v>60</v>
      </c>
      <c r="E64" s="5">
        <v>1</v>
      </c>
      <c r="F64" s="5">
        <v>2</v>
      </c>
      <c r="G64" s="5"/>
      <c r="H64" s="5">
        <f t="shared" si="3"/>
        <v>3</v>
      </c>
      <c r="I64" s="5">
        <f t="shared" si="4"/>
        <v>90</v>
      </c>
      <c r="J64" s="5">
        <v>15</v>
      </c>
      <c r="K64" s="5">
        <v>30</v>
      </c>
      <c r="L64" s="5"/>
      <c r="M64" s="5">
        <v>15</v>
      </c>
      <c r="N64" s="5">
        <v>30</v>
      </c>
      <c r="O64" s="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9.5" customHeight="1">
      <c r="A65" s="45"/>
      <c r="B65" s="5" t="str">
        <f>$B$66</f>
        <v>CAU</v>
      </c>
      <c r="C65" s="11" t="s">
        <v>160</v>
      </c>
      <c r="D65" s="5" t="s">
        <v>60</v>
      </c>
      <c r="E65" s="5">
        <v>3</v>
      </c>
      <c r="F65" s="5">
        <v>3</v>
      </c>
      <c r="G65" s="5"/>
      <c r="H65" s="5">
        <f t="shared" si="3"/>
        <v>6</v>
      </c>
      <c r="I65" s="5">
        <f t="shared" si="4"/>
        <v>150</v>
      </c>
      <c r="J65" s="5">
        <v>15</v>
      </c>
      <c r="K65" s="5">
        <v>30</v>
      </c>
      <c r="L65" s="5"/>
      <c r="M65" s="5">
        <v>35</v>
      </c>
      <c r="N65" s="5">
        <v>70</v>
      </c>
      <c r="O65" s="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9.5" customHeight="1">
      <c r="A66" s="45"/>
      <c r="B66" s="5" t="s">
        <v>36</v>
      </c>
      <c r="C66" s="11" t="s">
        <v>226</v>
      </c>
      <c r="D66" s="5" t="s">
        <v>143</v>
      </c>
      <c r="E66" s="5"/>
      <c r="F66" s="5">
        <v>3</v>
      </c>
      <c r="G66" s="5"/>
      <c r="H66" s="5">
        <f t="shared" si="3"/>
        <v>3</v>
      </c>
      <c r="I66" s="5">
        <f t="shared" si="4"/>
        <v>90</v>
      </c>
      <c r="J66" s="5"/>
      <c r="K66" s="5">
        <v>30</v>
      </c>
      <c r="L66" s="5"/>
      <c r="M66" s="5"/>
      <c r="N66" s="5">
        <v>60</v>
      </c>
      <c r="O66" s="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9.5" customHeight="1">
      <c r="A67" s="45"/>
      <c r="B67" s="5" t="s">
        <v>58</v>
      </c>
      <c r="C67" s="11" t="s">
        <v>162</v>
      </c>
      <c r="D67" s="5" t="s">
        <v>143</v>
      </c>
      <c r="E67" s="5">
        <v>2</v>
      </c>
      <c r="F67" s="5">
        <v>4</v>
      </c>
      <c r="G67" s="5"/>
      <c r="H67" s="5">
        <f t="shared" si="3"/>
        <v>6</v>
      </c>
      <c r="I67" s="5">
        <f t="shared" si="4"/>
        <v>180</v>
      </c>
      <c r="J67" s="5">
        <v>15</v>
      </c>
      <c r="K67" s="5">
        <v>30</v>
      </c>
      <c r="L67" s="5"/>
      <c r="M67" s="5">
        <v>45</v>
      </c>
      <c r="N67" s="5">
        <v>90</v>
      </c>
      <c r="O67" s="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5" customHeight="1">
      <c r="A68" s="45"/>
      <c r="B68" s="5" t="s">
        <v>58</v>
      </c>
      <c r="C68" s="30" t="s">
        <v>227</v>
      </c>
      <c r="D68" s="5" t="s">
        <v>56</v>
      </c>
      <c r="E68" s="5">
        <v>1</v>
      </c>
      <c r="F68" s="5">
        <v>2</v>
      </c>
      <c r="G68" s="5"/>
      <c r="H68" s="5">
        <f t="shared" si="3"/>
        <v>3</v>
      </c>
      <c r="I68" s="5">
        <f t="shared" si="4"/>
        <v>90</v>
      </c>
      <c r="J68" s="5">
        <v>10</v>
      </c>
      <c r="K68" s="5">
        <v>20</v>
      </c>
      <c r="L68" s="5"/>
      <c r="M68" s="5">
        <v>20</v>
      </c>
      <c r="N68" s="5">
        <v>40</v>
      </c>
      <c r="O68" s="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9.5" customHeight="1">
      <c r="A69" s="46"/>
      <c r="B69" s="50" t="s">
        <v>37</v>
      </c>
      <c r="C69" s="48"/>
      <c r="D69" s="49"/>
      <c r="E69" s="10">
        <f aca="true" t="shared" si="5" ref="E69:O69">SUM(E59:E68)</f>
        <v>7</v>
      </c>
      <c r="F69" s="10">
        <f t="shared" si="5"/>
        <v>23</v>
      </c>
      <c r="G69" s="10">
        <f t="shared" si="5"/>
        <v>0</v>
      </c>
      <c r="H69" s="10">
        <f t="shared" si="5"/>
        <v>30</v>
      </c>
      <c r="I69" s="10">
        <f t="shared" si="5"/>
        <v>900</v>
      </c>
      <c r="J69" s="10">
        <f t="shared" si="5"/>
        <v>55</v>
      </c>
      <c r="K69" s="10">
        <f t="shared" si="5"/>
        <v>260</v>
      </c>
      <c r="L69" s="10">
        <f t="shared" si="5"/>
        <v>0</v>
      </c>
      <c r="M69" s="10">
        <f t="shared" si="5"/>
        <v>115</v>
      </c>
      <c r="N69" s="10">
        <f t="shared" si="5"/>
        <v>470</v>
      </c>
      <c r="O69" s="10">
        <f t="shared" si="5"/>
        <v>0</v>
      </c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 t="s">
        <v>82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 t="s">
        <v>96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56" t="s">
        <v>24</v>
      </c>
      <c r="B74" s="54" t="s">
        <v>26</v>
      </c>
      <c r="C74" s="54" t="s">
        <v>27</v>
      </c>
      <c r="D74" s="54" t="s">
        <v>29</v>
      </c>
      <c r="E74" s="55" t="s">
        <v>30</v>
      </c>
      <c r="F74" s="48"/>
      <c r="G74" s="48"/>
      <c r="H74" s="49"/>
      <c r="I74" s="4" t="s">
        <v>31</v>
      </c>
      <c r="J74" s="55" t="s">
        <v>32</v>
      </c>
      <c r="K74" s="48"/>
      <c r="L74" s="49"/>
      <c r="M74" s="55" t="s">
        <v>33</v>
      </c>
      <c r="N74" s="48"/>
      <c r="O74" s="49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45"/>
      <c r="B75" s="45"/>
      <c r="C75" s="45"/>
      <c r="D75" s="45"/>
      <c r="E75" s="54" t="s">
        <v>35</v>
      </c>
      <c r="F75" s="54" t="s">
        <v>43</v>
      </c>
      <c r="G75" s="54" t="s">
        <v>39</v>
      </c>
      <c r="H75" s="54" t="s">
        <v>37</v>
      </c>
      <c r="I75" s="54" t="s">
        <v>37</v>
      </c>
      <c r="J75" s="4" t="s">
        <v>35</v>
      </c>
      <c r="K75" s="4" t="s">
        <v>43</v>
      </c>
      <c r="L75" s="4" t="s">
        <v>39</v>
      </c>
      <c r="M75" s="4" t="s">
        <v>35</v>
      </c>
      <c r="N75" s="4" t="s">
        <v>43</v>
      </c>
      <c r="O75" s="4" t="s">
        <v>39</v>
      </c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46"/>
      <c r="B76" s="46"/>
      <c r="C76" s="46"/>
      <c r="D76" s="46"/>
      <c r="E76" s="46"/>
      <c r="F76" s="46"/>
      <c r="G76" s="46"/>
      <c r="H76" s="46"/>
      <c r="I76" s="46"/>
      <c r="J76" s="4" t="s">
        <v>41</v>
      </c>
      <c r="K76" s="4" t="s">
        <v>41</v>
      </c>
      <c r="L76" s="4" t="s">
        <v>41</v>
      </c>
      <c r="M76" s="4" t="s">
        <v>39</v>
      </c>
      <c r="N76" s="4" t="s">
        <v>39</v>
      </c>
      <c r="O76" s="4" t="s">
        <v>39</v>
      </c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9.5" customHeight="1">
      <c r="A77" s="44" t="s">
        <v>97</v>
      </c>
      <c r="B77" s="5" t="s">
        <v>45</v>
      </c>
      <c r="C77" s="5" t="s">
        <v>164</v>
      </c>
      <c r="D77" s="5" t="s">
        <v>143</v>
      </c>
      <c r="E77" s="5"/>
      <c r="F77" s="5">
        <v>3</v>
      </c>
      <c r="G77" s="5"/>
      <c r="H77" s="5">
        <f aca="true" t="shared" si="6" ref="H77:H83">SUM(E77:G77)</f>
        <v>3</v>
      </c>
      <c r="I77" s="5">
        <f aca="true" t="shared" si="7" ref="I77:I83">SUM(J77:O77)</f>
        <v>90</v>
      </c>
      <c r="J77" s="5"/>
      <c r="K77" s="5">
        <v>30</v>
      </c>
      <c r="L77" s="5"/>
      <c r="M77" s="5"/>
      <c r="N77" s="5">
        <v>60</v>
      </c>
      <c r="O77" s="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9.5" customHeight="1">
      <c r="A78" s="45"/>
      <c r="B78" s="5" t="s">
        <v>58</v>
      </c>
      <c r="C78" s="7" t="s">
        <v>231</v>
      </c>
      <c r="D78" s="5" t="s">
        <v>143</v>
      </c>
      <c r="E78" s="5">
        <v>2</v>
      </c>
      <c r="F78" s="5">
        <v>2</v>
      </c>
      <c r="G78" s="5"/>
      <c r="H78" s="5">
        <f t="shared" si="6"/>
        <v>4</v>
      </c>
      <c r="I78" s="5">
        <f t="shared" si="7"/>
        <v>120</v>
      </c>
      <c r="J78" s="5">
        <v>15</v>
      </c>
      <c r="K78" s="5">
        <v>15</v>
      </c>
      <c r="L78" s="5"/>
      <c r="M78" s="5">
        <v>45</v>
      </c>
      <c r="N78" s="5">
        <v>45</v>
      </c>
      <c r="O78" s="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9.5" customHeight="1">
      <c r="A79" s="45"/>
      <c r="B79" s="5" t="s">
        <v>58</v>
      </c>
      <c r="C79" s="5" t="s">
        <v>167</v>
      </c>
      <c r="D79" s="5" t="s">
        <v>60</v>
      </c>
      <c r="E79" s="5">
        <v>1</v>
      </c>
      <c r="F79" s="5">
        <v>2</v>
      </c>
      <c r="G79" s="5"/>
      <c r="H79" s="5">
        <f t="shared" si="6"/>
        <v>3</v>
      </c>
      <c r="I79" s="5">
        <f t="shared" si="7"/>
        <v>90</v>
      </c>
      <c r="J79" s="5">
        <v>15</v>
      </c>
      <c r="K79" s="5">
        <v>30</v>
      </c>
      <c r="L79" s="5"/>
      <c r="M79" s="5">
        <v>15</v>
      </c>
      <c r="N79" s="5">
        <v>30</v>
      </c>
      <c r="O79" s="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9.5" customHeight="1">
      <c r="A80" s="45"/>
      <c r="B80" s="5" t="s">
        <v>58</v>
      </c>
      <c r="C80" s="5" t="s">
        <v>168</v>
      </c>
      <c r="D80" s="5" t="s">
        <v>60</v>
      </c>
      <c r="E80" s="5">
        <v>1</v>
      </c>
      <c r="F80" s="5">
        <v>2</v>
      </c>
      <c r="G80" s="5"/>
      <c r="H80" s="5">
        <f t="shared" si="6"/>
        <v>3</v>
      </c>
      <c r="I80" s="5">
        <f t="shared" si="7"/>
        <v>90</v>
      </c>
      <c r="J80" s="5">
        <v>15</v>
      </c>
      <c r="K80" s="5">
        <v>30</v>
      </c>
      <c r="L80" s="5"/>
      <c r="M80" s="5">
        <v>15</v>
      </c>
      <c r="N80" s="5">
        <v>30</v>
      </c>
      <c r="O80" s="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9.5" customHeight="1">
      <c r="A81" s="45"/>
      <c r="B81" s="5" t="s">
        <v>35</v>
      </c>
      <c r="C81" s="11" t="s">
        <v>233</v>
      </c>
      <c r="D81" s="5" t="s">
        <v>60</v>
      </c>
      <c r="E81" s="24"/>
      <c r="F81" s="11">
        <v>2</v>
      </c>
      <c r="G81" s="11"/>
      <c r="H81" s="11">
        <f t="shared" si="6"/>
        <v>2</v>
      </c>
      <c r="I81" s="11">
        <f t="shared" si="7"/>
        <v>60</v>
      </c>
      <c r="J81" s="11">
        <v>30</v>
      </c>
      <c r="K81" s="11"/>
      <c r="L81" s="11"/>
      <c r="M81" s="11">
        <v>30</v>
      </c>
      <c r="N81" s="11"/>
      <c r="O81" s="24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9.5" customHeight="1">
      <c r="A82" s="45"/>
      <c r="B82" s="5" t="s">
        <v>36</v>
      </c>
      <c r="C82" s="11" t="s">
        <v>235</v>
      </c>
      <c r="D82" s="5" t="s">
        <v>143</v>
      </c>
      <c r="E82" s="5"/>
      <c r="F82" s="5">
        <v>2</v>
      </c>
      <c r="G82" s="5"/>
      <c r="H82" s="5">
        <f t="shared" si="6"/>
        <v>2</v>
      </c>
      <c r="I82" s="5">
        <f t="shared" si="7"/>
        <v>60</v>
      </c>
      <c r="J82" s="5"/>
      <c r="K82" s="5">
        <v>30</v>
      </c>
      <c r="L82" s="5"/>
      <c r="M82" s="5"/>
      <c r="N82" s="5">
        <v>30</v>
      </c>
      <c r="O82" s="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9.5" customHeight="1">
      <c r="A83" s="45"/>
      <c r="B83" s="5" t="s">
        <v>58</v>
      </c>
      <c r="C83" s="5" t="s">
        <v>171</v>
      </c>
      <c r="D83" s="5" t="s">
        <v>143</v>
      </c>
      <c r="E83" s="5">
        <v>2</v>
      </c>
      <c r="F83" s="5">
        <v>2</v>
      </c>
      <c r="G83" s="5"/>
      <c r="H83" s="5">
        <f t="shared" si="6"/>
        <v>4</v>
      </c>
      <c r="I83" s="5">
        <f t="shared" si="7"/>
        <v>120</v>
      </c>
      <c r="J83" s="5">
        <v>15</v>
      </c>
      <c r="K83" s="5">
        <v>30</v>
      </c>
      <c r="L83" s="5"/>
      <c r="M83" s="5">
        <v>30</v>
      </c>
      <c r="N83" s="5">
        <v>45</v>
      </c>
      <c r="O83" s="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9.5" customHeight="1">
      <c r="A84" s="45"/>
      <c r="B84" s="50" t="s">
        <v>37</v>
      </c>
      <c r="C84" s="48"/>
      <c r="D84" s="49"/>
      <c r="E84" s="10">
        <f aca="true" t="shared" si="8" ref="E84:O84">SUM(E77:E83)</f>
        <v>6</v>
      </c>
      <c r="F84" s="10">
        <f t="shared" si="8"/>
        <v>15</v>
      </c>
      <c r="G84" s="10">
        <f t="shared" si="8"/>
        <v>0</v>
      </c>
      <c r="H84" s="10">
        <f t="shared" si="8"/>
        <v>21</v>
      </c>
      <c r="I84" s="10">
        <f t="shared" si="8"/>
        <v>630</v>
      </c>
      <c r="J84" s="10">
        <f t="shared" si="8"/>
        <v>90</v>
      </c>
      <c r="K84" s="10">
        <f t="shared" si="8"/>
        <v>165</v>
      </c>
      <c r="L84" s="10">
        <f t="shared" si="8"/>
        <v>0</v>
      </c>
      <c r="M84" s="10">
        <f t="shared" si="8"/>
        <v>135</v>
      </c>
      <c r="N84" s="10">
        <f t="shared" si="8"/>
        <v>240</v>
      </c>
      <c r="O84" s="10">
        <f t="shared" si="8"/>
        <v>0</v>
      </c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9.5" customHeight="1">
      <c r="A85" s="45"/>
      <c r="B85" s="47" t="s">
        <v>172</v>
      </c>
      <c r="C85" s="48"/>
      <c r="D85" s="48"/>
      <c r="E85" s="48"/>
      <c r="F85" s="48"/>
      <c r="G85" s="48"/>
      <c r="H85" s="48"/>
      <c r="I85" s="48"/>
      <c r="J85" s="48"/>
      <c r="K85" s="48"/>
      <c r="L85" s="49"/>
      <c r="M85" s="5"/>
      <c r="N85" s="5"/>
      <c r="O85" s="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9.5" customHeight="1">
      <c r="A86" s="45"/>
      <c r="B86" s="23" t="s">
        <v>173</v>
      </c>
      <c r="C86" s="5" t="s">
        <v>239</v>
      </c>
      <c r="D86" s="5" t="s">
        <v>60</v>
      </c>
      <c r="E86" s="5">
        <v>2</v>
      </c>
      <c r="F86" s="5">
        <v>2</v>
      </c>
      <c r="G86" s="5"/>
      <c r="H86" s="5">
        <f>SUM(E86:G86)</f>
        <v>4</v>
      </c>
      <c r="I86" s="5">
        <f>SUM(J86:O86)</f>
        <v>120</v>
      </c>
      <c r="J86" s="5">
        <v>30</v>
      </c>
      <c r="K86" s="5">
        <v>30</v>
      </c>
      <c r="L86" s="5"/>
      <c r="M86" s="5">
        <v>30</v>
      </c>
      <c r="N86" s="5">
        <v>30</v>
      </c>
      <c r="O86" s="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9.5" customHeight="1">
      <c r="A87" s="45"/>
      <c r="B87" s="23" t="s">
        <v>173</v>
      </c>
      <c r="C87" s="5" t="s">
        <v>242</v>
      </c>
      <c r="D87" s="5" t="s">
        <v>60</v>
      </c>
      <c r="E87" s="5">
        <v>2</v>
      </c>
      <c r="F87" s="5">
        <v>2</v>
      </c>
      <c r="G87" s="5"/>
      <c r="H87" s="5">
        <f>SUM(E87:G87)</f>
        <v>4</v>
      </c>
      <c r="I87" s="5">
        <f>SUM(J87:O87)</f>
        <v>120</v>
      </c>
      <c r="J87" s="5">
        <v>30</v>
      </c>
      <c r="K87" s="5">
        <v>30</v>
      </c>
      <c r="L87" s="5"/>
      <c r="M87" s="5">
        <v>30</v>
      </c>
      <c r="N87" s="5">
        <v>30</v>
      </c>
      <c r="O87" s="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9.5" customHeight="1">
      <c r="A88" s="45"/>
      <c r="B88" s="5" t="s">
        <v>36</v>
      </c>
      <c r="C88" s="11" t="s">
        <v>176</v>
      </c>
      <c r="D88" s="5" t="s">
        <v>143</v>
      </c>
      <c r="E88" s="5"/>
      <c r="F88" s="5">
        <v>1</v>
      </c>
      <c r="G88" s="5"/>
      <c r="H88" s="5">
        <f>SUM(E88:G88)</f>
        <v>1</v>
      </c>
      <c r="I88" s="5">
        <f>SUM(J88:O88)</f>
        <v>30</v>
      </c>
      <c r="J88" s="5"/>
      <c r="K88" s="5"/>
      <c r="L88" s="5"/>
      <c r="M88" s="5"/>
      <c r="N88" s="5">
        <v>30</v>
      </c>
      <c r="O88" s="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9.5" customHeight="1">
      <c r="A89" s="45"/>
      <c r="B89" s="50" t="s">
        <v>37</v>
      </c>
      <c r="C89" s="48"/>
      <c r="D89" s="49"/>
      <c r="E89" s="15">
        <f aca="true" t="shared" si="9" ref="E89:O89">SUM(E86:E88)</f>
        <v>4</v>
      </c>
      <c r="F89" s="15">
        <f t="shared" si="9"/>
        <v>5</v>
      </c>
      <c r="G89" s="15">
        <f t="shared" si="9"/>
        <v>0</v>
      </c>
      <c r="H89" s="15">
        <f t="shared" si="9"/>
        <v>9</v>
      </c>
      <c r="I89" s="15">
        <f t="shared" si="9"/>
        <v>270</v>
      </c>
      <c r="J89" s="15">
        <f t="shared" si="9"/>
        <v>60</v>
      </c>
      <c r="K89" s="15">
        <f t="shared" si="9"/>
        <v>60</v>
      </c>
      <c r="L89" s="15">
        <f t="shared" si="9"/>
        <v>0</v>
      </c>
      <c r="M89" s="15">
        <f t="shared" si="9"/>
        <v>60</v>
      </c>
      <c r="N89" s="15">
        <f t="shared" si="9"/>
        <v>90</v>
      </c>
      <c r="O89" s="15">
        <f t="shared" si="9"/>
        <v>0</v>
      </c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9.5" customHeight="1">
      <c r="A90" s="46"/>
      <c r="B90" s="50" t="s">
        <v>79</v>
      </c>
      <c r="C90" s="48"/>
      <c r="D90" s="49"/>
      <c r="E90" s="10">
        <f aca="true" t="shared" si="10" ref="E90:O90">SUM(E84,E89)</f>
        <v>10</v>
      </c>
      <c r="F90" s="10">
        <f t="shared" si="10"/>
        <v>20</v>
      </c>
      <c r="G90" s="10">
        <f t="shared" si="10"/>
        <v>0</v>
      </c>
      <c r="H90" s="10">
        <f t="shared" si="10"/>
        <v>30</v>
      </c>
      <c r="I90" s="10">
        <f t="shared" si="10"/>
        <v>900</v>
      </c>
      <c r="J90" s="10">
        <f t="shared" si="10"/>
        <v>150</v>
      </c>
      <c r="K90" s="10">
        <f t="shared" si="10"/>
        <v>225</v>
      </c>
      <c r="L90" s="10">
        <f t="shared" si="10"/>
        <v>0</v>
      </c>
      <c r="M90" s="10">
        <f t="shared" si="10"/>
        <v>195</v>
      </c>
      <c r="N90" s="10">
        <f t="shared" si="10"/>
        <v>330</v>
      </c>
      <c r="O90" s="10">
        <f t="shared" si="10"/>
        <v>0</v>
      </c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 t="s">
        <v>243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 t="s">
        <v>82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56" t="s">
        <v>24</v>
      </c>
      <c r="B95" s="54" t="s">
        <v>26</v>
      </c>
      <c r="C95" s="54" t="s">
        <v>27</v>
      </c>
      <c r="D95" s="54" t="s">
        <v>29</v>
      </c>
      <c r="E95" s="55" t="s">
        <v>30</v>
      </c>
      <c r="F95" s="48"/>
      <c r="G95" s="48"/>
      <c r="H95" s="49"/>
      <c r="I95" s="4" t="s">
        <v>31</v>
      </c>
      <c r="J95" s="55" t="s">
        <v>32</v>
      </c>
      <c r="K95" s="48"/>
      <c r="L95" s="49"/>
      <c r="M95" s="55" t="s">
        <v>33</v>
      </c>
      <c r="N95" s="48"/>
      <c r="O95" s="49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45"/>
      <c r="B96" s="45"/>
      <c r="C96" s="45"/>
      <c r="D96" s="45"/>
      <c r="E96" s="54" t="s">
        <v>35</v>
      </c>
      <c r="F96" s="54" t="s">
        <v>38</v>
      </c>
      <c r="G96" s="54" t="s">
        <v>39</v>
      </c>
      <c r="H96" s="54" t="s">
        <v>37</v>
      </c>
      <c r="I96" s="54" t="s">
        <v>37</v>
      </c>
      <c r="J96" s="4" t="s">
        <v>35</v>
      </c>
      <c r="K96" s="4" t="s">
        <v>38</v>
      </c>
      <c r="L96" s="4" t="s">
        <v>39</v>
      </c>
      <c r="M96" s="4" t="s">
        <v>35</v>
      </c>
      <c r="N96" s="4" t="s">
        <v>38</v>
      </c>
      <c r="O96" s="4" t="s">
        <v>39</v>
      </c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46"/>
      <c r="B97" s="46"/>
      <c r="C97" s="46"/>
      <c r="D97" s="46"/>
      <c r="E97" s="46"/>
      <c r="F97" s="46"/>
      <c r="G97" s="46"/>
      <c r="H97" s="46"/>
      <c r="I97" s="46"/>
      <c r="J97" s="4" t="s">
        <v>41</v>
      </c>
      <c r="K97" s="4" t="s">
        <v>41</v>
      </c>
      <c r="L97" s="4" t="s">
        <v>41</v>
      </c>
      <c r="M97" s="4" t="s">
        <v>39</v>
      </c>
      <c r="N97" s="4" t="s">
        <v>39</v>
      </c>
      <c r="O97" s="4" t="s">
        <v>39</v>
      </c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9.5" customHeight="1">
      <c r="A98" s="44" t="s">
        <v>111</v>
      </c>
      <c r="B98" s="5" t="s">
        <v>45</v>
      </c>
      <c r="C98" s="5" t="s">
        <v>178</v>
      </c>
      <c r="D98" s="5" t="s">
        <v>179</v>
      </c>
      <c r="E98" s="5"/>
      <c r="F98" s="5">
        <v>3</v>
      </c>
      <c r="G98" s="5"/>
      <c r="H98" s="5">
        <f aca="true" t="shared" si="11" ref="H98:H104">SUM(E98:G98)</f>
        <v>3</v>
      </c>
      <c r="I98" s="5">
        <f aca="true" t="shared" si="12" ref="I98:I104">SUM(J98:O98)</f>
        <v>90</v>
      </c>
      <c r="J98" s="5"/>
      <c r="K98" s="5">
        <v>30</v>
      </c>
      <c r="L98" s="5"/>
      <c r="M98" s="5"/>
      <c r="N98" s="5">
        <v>60</v>
      </c>
      <c r="O98" s="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9.5" customHeight="1">
      <c r="A99" s="45"/>
      <c r="B99" s="5" t="s">
        <v>36</v>
      </c>
      <c r="C99" s="7" t="s">
        <v>231</v>
      </c>
      <c r="D99" s="5" t="s">
        <v>143</v>
      </c>
      <c r="E99" s="5"/>
      <c r="F99" s="5">
        <v>2</v>
      </c>
      <c r="G99" s="5"/>
      <c r="H99" s="5">
        <f t="shared" si="11"/>
        <v>2</v>
      </c>
      <c r="I99" s="5">
        <f t="shared" si="12"/>
        <v>60</v>
      </c>
      <c r="J99" s="5"/>
      <c r="K99" s="5">
        <v>15</v>
      </c>
      <c r="L99" s="5"/>
      <c r="M99" s="5"/>
      <c r="N99" s="5">
        <v>45</v>
      </c>
      <c r="O99" s="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9.5" customHeight="1">
      <c r="A100" s="45"/>
      <c r="B100" s="5" t="s">
        <v>36</v>
      </c>
      <c r="C100" s="5" t="s">
        <v>159</v>
      </c>
      <c r="D100" s="5" t="s">
        <v>143</v>
      </c>
      <c r="E100" s="5"/>
      <c r="F100" s="5">
        <v>2</v>
      </c>
      <c r="G100" s="5"/>
      <c r="H100" s="5">
        <f t="shared" si="11"/>
        <v>2</v>
      </c>
      <c r="I100" s="5">
        <f t="shared" si="12"/>
        <v>60</v>
      </c>
      <c r="J100" s="5"/>
      <c r="K100" s="5">
        <v>15</v>
      </c>
      <c r="L100" s="5"/>
      <c r="M100" s="5"/>
      <c r="N100" s="5">
        <v>45</v>
      </c>
      <c r="O100" s="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9.5" customHeight="1">
      <c r="A101" s="45"/>
      <c r="B101" s="5" t="s">
        <v>58</v>
      </c>
      <c r="C101" s="5" t="s">
        <v>181</v>
      </c>
      <c r="D101" s="5" t="s">
        <v>60</v>
      </c>
      <c r="E101" s="5">
        <v>1</v>
      </c>
      <c r="F101" s="5">
        <v>3</v>
      </c>
      <c r="G101" s="5"/>
      <c r="H101" s="5">
        <f t="shared" si="11"/>
        <v>4</v>
      </c>
      <c r="I101" s="5">
        <f t="shared" si="12"/>
        <v>120</v>
      </c>
      <c r="J101" s="5">
        <v>15</v>
      </c>
      <c r="K101" s="5">
        <v>30</v>
      </c>
      <c r="L101" s="5"/>
      <c r="M101" s="5">
        <v>15</v>
      </c>
      <c r="N101" s="5">
        <v>60</v>
      </c>
      <c r="O101" s="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9.5" customHeight="1">
      <c r="A102" s="45"/>
      <c r="B102" s="5" t="s">
        <v>39</v>
      </c>
      <c r="C102" s="5" t="s">
        <v>182</v>
      </c>
      <c r="D102" s="5" t="s">
        <v>143</v>
      </c>
      <c r="E102" s="5"/>
      <c r="F102" s="5"/>
      <c r="G102" s="5">
        <v>3</v>
      </c>
      <c r="H102" s="5">
        <f t="shared" si="11"/>
        <v>3</v>
      </c>
      <c r="I102" s="5">
        <f t="shared" si="12"/>
        <v>90</v>
      </c>
      <c r="J102" s="5"/>
      <c r="K102" s="5"/>
      <c r="L102" s="5">
        <v>30</v>
      </c>
      <c r="M102" s="5"/>
      <c r="N102" s="5"/>
      <c r="O102" s="5">
        <v>60</v>
      </c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9.5" customHeight="1">
      <c r="A103" s="45"/>
      <c r="B103" s="5" t="s">
        <v>58</v>
      </c>
      <c r="C103" s="5" t="s">
        <v>183</v>
      </c>
      <c r="D103" s="5" t="s">
        <v>60</v>
      </c>
      <c r="E103" s="5">
        <v>1</v>
      </c>
      <c r="F103" s="5">
        <v>2</v>
      </c>
      <c r="G103" s="5"/>
      <c r="H103" s="5">
        <f t="shared" si="11"/>
        <v>3</v>
      </c>
      <c r="I103" s="5">
        <f t="shared" si="12"/>
        <v>90</v>
      </c>
      <c r="J103" s="5">
        <v>15</v>
      </c>
      <c r="K103" s="5">
        <v>30</v>
      </c>
      <c r="L103" s="5"/>
      <c r="M103" s="5">
        <v>15</v>
      </c>
      <c r="N103" s="5">
        <v>30</v>
      </c>
      <c r="O103" s="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9.5" customHeight="1">
      <c r="A104" s="45"/>
      <c r="B104" s="5" t="s">
        <v>35</v>
      </c>
      <c r="C104" s="30" t="s">
        <v>184</v>
      </c>
      <c r="D104" s="5" t="s">
        <v>143</v>
      </c>
      <c r="E104" s="5">
        <v>4</v>
      </c>
      <c r="F104" s="5"/>
      <c r="G104" s="5"/>
      <c r="H104" s="5">
        <f t="shared" si="11"/>
        <v>4</v>
      </c>
      <c r="I104" s="5">
        <f t="shared" si="12"/>
        <v>120</v>
      </c>
      <c r="J104" s="5">
        <v>30</v>
      </c>
      <c r="K104" s="5"/>
      <c r="L104" s="5"/>
      <c r="M104" s="5">
        <v>90</v>
      </c>
      <c r="N104" s="5"/>
      <c r="O104" s="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9.5" customHeight="1">
      <c r="A105" s="45"/>
      <c r="B105" s="50" t="s">
        <v>37</v>
      </c>
      <c r="C105" s="48"/>
      <c r="D105" s="49"/>
      <c r="E105" s="10">
        <f aca="true" t="shared" si="13" ref="E105:O105">SUM(E98:E104)</f>
        <v>6</v>
      </c>
      <c r="F105" s="10">
        <f t="shared" si="13"/>
        <v>12</v>
      </c>
      <c r="G105" s="10">
        <f t="shared" si="13"/>
        <v>3</v>
      </c>
      <c r="H105" s="10">
        <f t="shared" si="13"/>
        <v>21</v>
      </c>
      <c r="I105" s="10">
        <f t="shared" si="13"/>
        <v>630</v>
      </c>
      <c r="J105" s="10">
        <f t="shared" si="13"/>
        <v>60</v>
      </c>
      <c r="K105" s="10">
        <f t="shared" si="13"/>
        <v>120</v>
      </c>
      <c r="L105" s="10">
        <f t="shared" si="13"/>
        <v>30</v>
      </c>
      <c r="M105" s="10">
        <f t="shared" si="13"/>
        <v>120</v>
      </c>
      <c r="N105" s="10">
        <f t="shared" si="13"/>
        <v>240</v>
      </c>
      <c r="O105" s="10">
        <f t="shared" si="13"/>
        <v>60</v>
      </c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9.5" customHeight="1">
      <c r="A106" s="45"/>
      <c r="B106" s="47" t="s">
        <v>172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9"/>
      <c r="M106" s="5"/>
      <c r="N106" s="5"/>
      <c r="O106" s="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9.5" customHeight="1">
      <c r="A107" s="45"/>
      <c r="B107" s="5" t="s">
        <v>58</v>
      </c>
      <c r="C107" s="11" t="s">
        <v>185</v>
      </c>
      <c r="D107" s="5" t="s">
        <v>143</v>
      </c>
      <c r="E107" s="5">
        <v>1</v>
      </c>
      <c r="F107" s="5">
        <v>2</v>
      </c>
      <c r="G107" s="5"/>
      <c r="H107" s="5">
        <f>SUM(E107:G107)</f>
        <v>3</v>
      </c>
      <c r="I107" s="5">
        <f>SUM(J107:O107)</f>
        <v>90</v>
      </c>
      <c r="J107" s="5">
        <v>15</v>
      </c>
      <c r="K107" s="5">
        <v>30</v>
      </c>
      <c r="L107" s="5"/>
      <c r="M107" s="5">
        <v>15</v>
      </c>
      <c r="N107" s="5">
        <v>30</v>
      </c>
      <c r="O107" s="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9.5" customHeight="1">
      <c r="A108" s="45"/>
      <c r="B108" s="5" t="s">
        <v>36</v>
      </c>
      <c r="C108" s="5" t="s">
        <v>186</v>
      </c>
      <c r="D108" s="5" t="s">
        <v>143</v>
      </c>
      <c r="E108" s="5"/>
      <c r="F108" s="5">
        <v>1</v>
      </c>
      <c r="G108" s="5"/>
      <c r="H108" s="5">
        <f>SUM(E108:G108)</f>
        <v>1</v>
      </c>
      <c r="I108" s="5">
        <f>SUM(J108:O108)</f>
        <v>30</v>
      </c>
      <c r="J108" s="5"/>
      <c r="K108" s="5">
        <v>15</v>
      </c>
      <c r="L108" s="5"/>
      <c r="M108" s="5"/>
      <c r="N108" s="5">
        <v>15</v>
      </c>
      <c r="O108" s="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9.5" customHeight="1">
      <c r="A109" s="45"/>
      <c r="B109" s="5" t="s">
        <v>36</v>
      </c>
      <c r="C109" s="5" t="s">
        <v>187</v>
      </c>
      <c r="D109" s="5" t="s">
        <v>143</v>
      </c>
      <c r="E109" s="5"/>
      <c r="F109" s="5">
        <v>1</v>
      </c>
      <c r="G109" s="5"/>
      <c r="H109" s="5">
        <f>SUM(E109:G109)</f>
        <v>1</v>
      </c>
      <c r="I109" s="5">
        <f>SUM(J109:O109)</f>
        <v>30</v>
      </c>
      <c r="J109" s="5"/>
      <c r="K109" s="5">
        <v>15</v>
      </c>
      <c r="L109" s="5"/>
      <c r="M109" s="5"/>
      <c r="N109" s="11">
        <v>15</v>
      </c>
      <c r="O109" s="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9.5" customHeight="1">
      <c r="A110" s="45"/>
      <c r="B110" s="5" t="s">
        <v>58</v>
      </c>
      <c r="C110" s="5" t="s">
        <v>247</v>
      </c>
      <c r="D110" s="5" t="s">
        <v>143</v>
      </c>
      <c r="E110" s="5">
        <v>1</v>
      </c>
      <c r="F110" s="5">
        <v>2</v>
      </c>
      <c r="G110" s="5"/>
      <c r="H110" s="5">
        <f>SUM(E110:G110)</f>
        <v>3</v>
      </c>
      <c r="I110" s="5">
        <f>SUM(J110:O110)</f>
        <v>90</v>
      </c>
      <c r="J110" s="5">
        <v>15</v>
      </c>
      <c r="K110" s="5">
        <v>30</v>
      </c>
      <c r="L110" s="5"/>
      <c r="M110" s="5">
        <v>15</v>
      </c>
      <c r="N110" s="5">
        <v>30</v>
      </c>
      <c r="O110" s="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9.5" customHeight="1">
      <c r="A111" s="45"/>
      <c r="B111" s="5" t="s">
        <v>80</v>
      </c>
      <c r="C111" s="5" t="s">
        <v>248</v>
      </c>
      <c r="D111" s="5" t="s">
        <v>143</v>
      </c>
      <c r="E111" s="5"/>
      <c r="F111" s="5">
        <v>1</v>
      </c>
      <c r="G111" s="5"/>
      <c r="H111" s="5">
        <f>SUM(E111:G111)</f>
        <v>1</v>
      </c>
      <c r="I111" s="5">
        <f>SUM(J111:O111)</f>
        <v>30</v>
      </c>
      <c r="J111" s="5"/>
      <c r="K111" s="5">
        <v>0</v>
      </c>
      <c r="L111" s="5"/>
      <c r="M111" s="5"/>
      <c r="N111" s="5">
        <v>30</v>
      </c>
      <c r="O111" s="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9.5" customHeight="1">
      <c r="A112" s="45"/>
      <c r="B112" s="50" t="s">
        <v>37</v>
      </c>
      <c r="C112" s="48"/>
      <c r="D112" s="49"/>
      <c r="E112" s="15">
        <f aca="true" t="shared" si="14" ref="E112:O112">SUM(E107:E111)</f>
        <v>2</v>
      </c>
      <c r="F112" s="15">
        <f t="shared" si="14"/>
        <v>7</v>
      </c>
      <c r="G112" s="15">
        <f t="shared" si="14"/>
        <v>0</v>
      </c>
      <c r="H112" s="15">
        <f t="shared" si="14"/>
        <v>9</v>
      </c>
      <c r="I112" s="15">
        <f t="shared" si="14"/>
        <v>270</v>
      </c>
      <c r="J112" s="15">
        <f t="shared" si="14"/>
        <v>30</v>
      </c>
      <c r="K112" s="15">
        <f t="shared" si="14"/>
        <v>90</v>
      </c>
      <c r="L112" s="15">
        <f t="shared" si="14"/>
        <v>0</v>
      </c>
      <c r="M112" s="15">
        <f t="shared" si="14"/>
        <v>30</v>
      </c>
      <c r="N112" s="15">
        <f t="shared" si="14"/>
        <v>120</v>
      </c>
      <c r="O112" s="15">
        <f t="shared" si="14"/>
        <v>0</v>
      </c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9.5" customHeight="1">
      <c r="A113" s="46"/>
      <c r="B113" s="50" t="s">
        <v>79</v>
      </c>
      <c r="C113" s="48"/>
      <c r="D113" s="49"/>
      <c r="E113" s="10">
        <f aca="true" t="shared" si="15" ref="E113:O113">SUM(E105,E112)</f>
        <v>8</v>
      </c>
      <c r="F113" s="10">
        <f t="shared" si="15"/>
        <v>19</v>
      </c>
      <c r="G113" s="10">
        <f t="shared" si="15"/>
        <v>3</v>
      </c>
      <c r="H113" s="10">
        <f t="shared" si="15"/>
        <v>30</v>
      </c>
      <c r="I113" s="10">
        <f t="shared" si="15"/>
        <v>900</v>
      </c>
      <c r="J113" s="10">
        <f t="shared" si="15"/>
        <v>90</v>
      </c>
      <c r="K113" s="10">
        <f t="shared" si="15"/>
        <v>210</v>
      </c>
      <c r="L113" s="10">
        <f t="shared" si="15"/>
        <v>30</v>
      </c>
      <c r="M113" s="10">
        <f t="shared" si="15"/>
        <v>150</v>
      </c>
      <c r="N113" s="10">
        <f t="shared" si="15"/>
        <v>360</v>
      </c>
      <c r="O113" s="10">
        <f t="shared" si="15"/>
        <v>60</v>
      </c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 t="s">
        <v>82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 t="s">
        <v>249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 t="s">
        <v>191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56" t="s">
        <v>24</v>
      </c>
      <c r="B120" s="54" t="s">
        <v>26</v>
      </c>
      <c r="C120" s="54" t="s">
        <v>27</v>
      </c>
      <c r="D120" s="54" t="s">
        <v>29</v>
      </c>
      <c r="E120" s="55" t="s">
        <v>30</v>
      </c>
      <c r="F120" s="48"/>
      <c r="G120" s="48"/>
      <c r="H120" s="49"/>
      <c r="I120" s="4" t="s">
        <v>31</v>
      </c>
      <c r="J120" s="55" t="s">
        <v>32</v>
      </c>
      <c r="K120" s="48"/>
      <c r="L120" s="49"/>
      <c r="M120" s="55" t="s">
        <v>33</v>
      </c>
      <c r="N120" s="48"/>
      <c r="O120" s="49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45"/>
      <c r="B121" s="45"/>
      <c r="C121" s="45"/>
      <c r="D121" s="45"/>
      <c r="E121" s="54" t="s">
        <v>35</v>
      </c>
      <c r="F121" s="54" t="s">
        <v>38</v>
      </c>
      <c r="G121" s="54" t="s">
        <v>39</v>
      </c>
      <c r="H121" s="54" t="s">
        <v>37</v>
      </c>
      <c r="I121" s="54" t="s">
        <v>37</v>
      </c>
      <c r="J121" s="4" t="s">
        <v>35</v>
      </c>
      <c r="K121" s="4" t="s">
        <v>38</v>
      </c>
      <c r="L121" s="4" t="s">
        <v>39</v>
      </c>
      <c r="M121" s="4" t="s">
        <v>35</v>
      </c>
      <c r="N121" s="4" t="s">
        <v>38</v>
      </c>
      <c r="O121" s="4" t="s">
        <v>39</v>
      </c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" t="s">
        <v>41</v>
      </c>
      <c r="K122" s="4" t="s">
        <v>41</v>
      </c>
      <c r="L122" s="4" t="s">
        <v>41</v>
      </c>
      <c r="M122" s="4" t="s">
        <v>39</v>
      </c>
      <c r="N122" s="4" t="s">
        <v>39</v>
      </c>
      <c r="O122" s="4" t="s">
        <v>39</v>
      </c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9.5" customHeight="1">
      <c r="A123" s="44" t="s">
        <v>192</v>
      </c>
      <c r="B123" s="5" t="s">
        <v>36</v>
      </c>
      <c r="C123" s="5" t="s">
        <v>250</v>
      </c>
      <c r="D123" s="5" t="s">
        <v>143</v>
      </c>
      <c r="E123" s="5"/>
      <c r="F123" s="5">
        <v>3</v>
      </c>
      <c r="G123" s="5"/>
      <c r="H123" s="5">
        <f aca="true" t="shared" si="16" ref="H123:H129">SUM(E123:G123)</f>
        <v>3</v>
      </c>
      <c r="I123" s="5">
        <f aca="true" t="shared" si="17" ref="I123:I129">SUM(J123:O123)</f>
        <v>90</v>
      </c>
      <c r="J123" s="5"/>
      <c r="K123" s="5">
        <v>30</v>
      </c>
      <c r="L123" s="5"/>
      <c r="M123" s="5"/>
      <c r="N123" s="5">
        <v>60</v>
      </c>
      <c r="O123" s="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9.5" customHeight="1">
      <c r="A124" s="45"/>
      <c r="B124" s="5" t="s">
        <v>36</v>
      </c>
      <c r="C124" s="7" t="s">
        <v>231</v>
      </c>
      <c r="D124" s="5" t="s">
        <v>60</v>
      </c>
      <c r="E124" s="5"/>
      <c r="F124" s="5">
        <v>2</v>
      </c>
      <c r="G124" s="5"/>
      <c r="H124" s="5">
        <f t="shared" si="16"/>
        <v>2</v>
      </c>
      <c r="I124" s="5">
        <f t="shared" si="17"/>
        <v>60</v>
      </c>
      <c r="J124" s="5"/>
      <c r="K124" s="5">
        <v>15</v>
      </c>
      <c r="L124" s="5"/>
      <c r="M124" s="5"/>
      <c r="N124" s="5">
        <v>45</v>
      </c>
      <c r="O124" s="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9.5" customHeight="1">
      <c r="A125" s="45"/>
      <c r="B125" s="5" t="s">
        <v>58</v>
      </c>
      <c r="C125" s="7" t="s">
        <v>195</v>
      </c>
      <c r="D125" s="5" t="s">
        <v>60</v>
      </c>
      <c r="E125" s="5">
        <v>1</v>
      </c>
      <c r="F125" s="5">
        <v>3</v>
      </c>
      <c r="G125" s="5"/>
      <c r="H125" s="5">
        <f t="shared" si="16"/>
        <v>4</v>
      </c>
      <c r="I125" s="5">
        <f t="shared" si="17"/>
        <v>120</v>
      </c>
      <c r="J125" s="5">
        <v>15</v>
      </c>
      <c r="K125" s="5">
        <v>30</v>
      </c>
      <c r="L125" s="5"/>
      <c r="M125" s="5">
        <v>15</v>
      </c>
      <c r="N125" s="5">
        <v>60</v>
      </c>
      <c r="O125" s="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9.5" customHeight="1">
      <c r="A126" s="45"/>
      <c r="B126" s="5" t="s">
        <v>58</v>
      </c>
      <c r="C126" s="5" t="s">
        <v>197</v>
      </c>
      <c r="D126" s="5" t="s">
        <v>60</v>
      </c>
      <c r="E126" s="5">
        <v>1</v>
      </c>
      <c r="F126" s="5">
        <v>3</v>
      </c>
      <c r="G126" s="5"/>
      <c r="H126" s="5">
        <f t="shared" si="16"/>
        <v>4</v>
      </c>
      <c r="I126" s="5">
        <f t="shared" si="17"/>
        <v>120</v>
      </c>
      <c r="J126" s="5">
        <v>15</v>
      </c>
      <c r="K126" s="5">
        <v>30</v>
      </c>
      <c r="L126" s="5"/>
      <c r="M126" s="5">
        <v>15</v>
      </c>
      <c r="N126" s="5">
        <v>60</v>
      </c>
      <c r="O126" s="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9.5" customHeight="1">
      <c r="A127" s="45"/>
      <c r="B127" s="5" t="s">
        <v>36</v>
      </c>
      <c r="C127" s="5" t="s">
        <v>199</v>
      </c>
      <c r="D127" s="5" t="s">
        <v>143</v>
      </c>
      <c r="E127" s="5"/>
      <c r="F127" s="5">
        <v>1</v>
      </c>
      <c r="G127" s="5"/>
      <c r="H127" s="5">
        <f t="shared" si="16"/>
        <v>1</v>
      </c>
      <c r="I127" s="5">
        <f t="shared" si="17"/>
        <v>30</v>
      </c>
      <c r="J127" s="5"/>
      <c r="K127" s="5">
        <v>15</v>
      </c>
      <c r="L127" s="5"/>
      <c r="M127" s="5"/>
      <c r="N127" s="5">
        <v>15</v>
      </c>
      <c r="O127" s="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9.5" customHeight="1">
      <c r="A128" s="45"/>
      <c r="B128" s="5" t="s">
        <v>39</v>
      </c>
      <c r="C128" s="5" t="s">
        <v>198</v>
      </c>
      <c r="D128" s="5" t="s">
        <v>143</v>
      </c>
      <c r="E128" s="5"/>
      <c r="F128" s="5"/>
      <c r="G128" s="5">
        <v>5</v>
      </c>
      <c r="H128" s="5">
        <f t="shared" si="16"/>
        <v>5</v>
      </c>
      <c r="I128" s="5">
        <f t="shared" si="17"/>
        <v>150</v>
      </c>
      <c r="J128" s="5"/>
      <c r="K128" s="5"/>
      <c r="L128" s="5">
        <v>30</v>
      </c>
      <c r="M128" s="5"/>
      <c r="N128" s="5"/>
      <c r="O128" s="5">
        <v>120</v>
      </c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9.5" customHeight="1">
      <c r="A129" s="45"/>
      <c r="B129" s="5" t="s">
        <v>35</v>
      </c>
      <c r="C129" s="5" t="s">
        <v>251</v>
      </c>
      <c r="D129" s="5" t="s">
        <v>143</v>
      </c>
      <c r="E129" s="5">
        <v>2</v>
      </c>
      <c r="F129" s="5"/>
      <c r="G129" s="5"/>
      <c r="H129" s="5">
        <f t="shared" si="16"/>
        <v>2</v>
      </c>
      <c r="I129" s="5">
        <f t="shared" si="17"/>
        <v>60</v>
      </c>
      <c r="J129" s="5">
        <v>15</v>
      </c>
      <c r="K129" s="5"/>
      <c r="L129" s="5"/>
      <c r="M129" s="5">
        <v>45</v>
      </c>
      <c r="N129" s="5"/>
      <c r="O129" s="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9.5" customHeight="1">
      <c r="A130" s="45"/>
      <c r="B130" s="50" t="s">
        <v>37</v>
      </c>
      <c r="C130" s="48"/>
      <c r="D130" s="49"/>
      <c r="E130" s="10">
        <f aca="true" t="shared" si="18" ref="E130:O130">SUM(E123:E129)</f>
        <v>4</v>
      </c>
      <c r="F130" s="10">
        <f t="shared" si="18"/>
        <v>12</v>
      </c>
      <c r="G130" s="10">
        <f t="shared" si="18"/>
        <v>5</v>
      </c>
      <c r="H130" s="10">
        <f t="shared" si="18"/>
        <v>21</v>
      </c>
      <c r="I130" s="10">
        <f t="shared" si="18"/>
        <v>630</v>
      </c>
      <c r="J130" s="10">
        <f t="shared" si="18"/>
        <v>45</v>
      </c>
      <c r="K130" s="10">
        <f t="shared" si="18"/>
        <v>120</v>
      </c>
      <c r="L130" s="10">
        <f t="shared" si="18"/>
        <v>30</v>
      </c>
      <c r="M130" s="10">
        <f t="shared" si="18"/>
        <v>75</v>
      </c>
      <c r="N130" s="10">
        <f t="shared" si="18"/>
        <v>240</v>
      </c>
      <c r="O130" s="10">
        <f t="shared" si="18"/>
        <v>120</v>
      </c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9.5" customHeight="1">
      <c r="A131" s="45"/>
      <c r="B131" s="47" t="s">
        <v>172</v>
      </c>
      <c r="C131" s="48"/>
      <c r="D131" s="48"/>
      <c r="E131" s="48"/>
      <c r="F131" s="48"/>
      <c r="G131" s="48"/>
      <c r="H131" s="48"/>
      <c r="I131" s="48"/>
      <c r="J131" s="48"/>
      <c r="K131" s="48"/>
      <c r="L131" s="49"/>
      <c r="M131" s="5"/>
      <c r="N131" s="5"/>
      <c r="O131" s="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9.5" customHeight="1">
      <c r="A132" s="45"/>
      <c r="B132" s="5" t="s">
        <v>58</v>
      </c>
      <c r="C132" s="11" t="s">
        <v>185</v>
      </c>
      <c r="D132" s="5" t="s">
        <v>60</v>
      </c>
      <c r="E132" s="5">
        <v>1</v>
      </c>
      <c r="F132" s="5">
        <v>2</v>
      </c>
      <c r="G132" s="5"/>
      <c r="H132" s="5">
        <f>SUM(E132:G132)</f>
        <v>3</v>
      </c>
      <c r="I132" s="5">
        <f>SUM(J132:O132)</f>
        <v>90</v>
      </c>
      <c r="J132" s="5">
        <v>15</v>
      </c>
      <c r="K132" s="5">
        <v>30</v>
      </c>
      <c r="L132" s="5"/>
      <c r="M132" s="5">
        <v>15</v>
      </c>
      <c r="N132" s="5">
        <v>30</v>
      </c>
      <c r="O132" s="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9.5" customHeight="1">
      <c r="A133" s="45"/>
      <c r="B133" s="5" t="s">
        <v>36</v>
      </c>
      <c r="C133" s="5" t="s">
        <v>203</v>
      </c>
      <c r="D133" s="5" t="s">
        <v>143</v>
      </c>
      <c r="E133" s="5"/>
      <c r="F133" s="5">
        <v>1</v>
      </c>
      <c r="G133" s="5"/>
      <c r="H133" s="5">
        <f>SUM(E133:G133)</f>
        <v>1</v>
      </c>
      <c r="I133" s="5">
        <f>SUM(J133:O133)</f>
        <v>30</v>
      </c>
      <c r="J133" s="5"/>
      <c r="K133" s="5">
        <v>15</v>
      </c>
      <c r="L133" s="5"/>
      <c r="M133" s="5"/>
      <c r="N133" s="5">
        <v>15</v>
      </c>
      <c r="O133" s="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9.5" customHeight="1">
      <c r="A134" s="45"/>
      <c r="B134" s="5" t="s">
        <v>36</v>
      </c>
      <c r="C134" s="11" t="s">
        <v>253</v>
      </c>
      <c r="D134" s="5" t="s">
        <v>143</v>
      </c>
      <c r="E134" s="5"/>
      <c r="F134" s="5">
        <v>2</v>
      </c>
      <c r="G134" s="5"/>
      <c r="H134" s="5">
        <f>SUM(E134:G134)</f>
        <v>2</v>
      </c>
      <c r="I134" s="5">
        <f>SUM(J134:O134)</f>
        <v>60</v>
      </c>
      <c r="J134" s="5"/>
      <c r="K134" s="5">
        <v>15</v>
      </c>
      <c r="L134" s="5"/>
      <c r="M134" s="5"/>
      <c r="N134" s="5">
        <v>45</v>
      </c>
      <c r="O134" s="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9.5" customHeight="1">
      <c r="A135" s="45"/>
      <c r="B135" s="5" t="s">
        <v>80</v>
      </c>
      <c r="C135" s="5" t="s">
        <v>206</v>
      </c>
      <c r="D135" s="5" t="s">
        <v>143</v>
      </c>
      <c r="E135" s="5"/>
      <c r="F135" s="5">
        <v>3</v>
      </c>
      <c r="G135" s="5"/>
      <c r="H135" s="5">
        <f>SUM(E135:G135)</f>
        <v>3</v>
      </c>
      <c r="I135" s="5">
        <f>SUM(J135:O135)</f>
        <v>90</v>
      </c>
      <c r="J135" s="5"/>
      <c r="K135" s="5"/>
      <c r="L135" s="5"/>
      <c r="M135" s="5"/>
      <c r="N135" s="11">
        <v>90</v>
      </c>
      <c r="O135" s="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9.5" customHeight="1">
      <c r="A136" s="45"/>
      <c r="B136" s="50" t="s">
        <v>37</v>
      </c>
      <c r="C136" s="48"/>
      <c r="D136" s="49"/>
      <c r="E136" s="10">
        <f aca="true" t="shared" si="19" ref="E136:O136">SUM(E132:E135)</f>
        <v>1</v>
      </c>
      <c r="F136" s="10">
        <f t="shared" si="19"/>
        <v>8</v>
      </c>
      <c r="G136" s="10">
        <f t="shared" si="19"/>
        <v>0</v>
      </c>
      <c r="H136" s="10">
        <f t="shared" si="19"/>
        <v>9</v>
      </c>
      <c r="I136" s="10">
        <f t="shared" si="19"/>
        <v>270</v>
      </c>
      <c r="J136" s="10">
        <f t="shared" si="19"/>
        <v>15</v>
      </c>
      <c r="K136" s="10">
        <f t="shared" si="19"/>
        <v>60</v>
      </c>
      <c r="L136" s="10">
        <f t="shared" si="19"/>
        <v>0</v>
      </c>
      <c r="M136" s="10">
        <f t="shared" si="19"/>
        <v>15</v>
      </c>
      <c r="N136" s="10">
        <f t="shared" si="19"/>
        <v>180</v>
      </c>
      <c r="O136" s="10">
        <f t="shared" si="19"/>
        <v>0</v>
      </c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9.5" customHeight="1">
      <c r="A137" s="46"/>
      <c r="B137" s="50" t="s">
        <v>79</v>
      </c>
      <c r="C137" s="48"/>
      <c r="D137" s="49"/>
      <c r="E137" s="10">
        <f aca="true" t="shared" si="20" ref="E137:O137">SUM(E130,E136)</f>
        <v>5</v>
      </c>
      <c r="F137" s="10">
        <f t="shared" si="20"/>
        <v>20</v>
      </c>
      <c r="G137" s="10">
        <f t="shared" si="20"/>
        <v>5</v>
      </c>
      <c r="H137" s="10">
        <f t="shared" si="20"/>
        <v>30</v>
      </c>
      <c r="I137" s="10">
        <f t="shared" si="20"/>
        <v>900</v>
      </c>
      <c r="J137" s="10">
        <f t="shared" si="20"/>
        <v>60</v>
      </c>
      <c r="K137" s="10">
        <f t="shared" si="20"/>
        <v>180</v>
      </c>
      <c r="L137" s="10">
        <f t="shared" si="20"/>
        <v>30</v>
      </c>
      <c r="M137" s="10">
        <f t="shared" si="20"/>
        <v>90</v>
      </c>
      <c r="N137" s="10">
        <f t="shared" si="20"/>
        <v>420</v>
      </c>
      <c r="O137" s="10">
        <f t="shared" si="20"/>
        <v>120</v>
      </c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 t="s">
        <v>82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 t="s">
        <v>190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 t="s">
        <v>191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56" t="s">
        <v>24</v>
      </c>
      <c r="B144" s="54" t="s">
        <v>26</v>
      </c>
      <c r="C144" s="54" t="s">
        <v>27</v>
      </c>
      <c r="D144" s="54" t="s">
        <v>29</v>
      </c>
      <c r="E144" s="55" t="s">
        <v>30</v>
      </c>
      <c r="F144" s="48"/>
      <c r="G144" s="48"/>
      <c r="H144" s="49"/>
      <c r="I144" s="4" t="s">
        <v>31</v>
      </c>
      <c r="J144" s="55" t="s">
        <v>32</v>
      </c>
      <c r="K144" s="48"/>
      <c r="L144" s="49"/>
      <c r="M144" s="55" t="s">
        <v>33</v>
      </c>
      <c r="N144" s="48"/>
      <c r="O144" s="49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45"/>
      <c r="B145" s="45"/>
      <c r="C145" s="45"/>
      <c r="D145" s="45"/>
      <c r="E145" s="54" t="s">
        <v>35</v>
      </c>
      <c r="F145" s="54" t="s">
        <v>38</v>
      </c>
      <c r="G145" s="54" t="s">
        <v>39</v>
      </c>
      <c r="H145" s="54" t="s">
        <v>37</v>
      </c>
      <c r="I145" s="54" t="s">
        <v>37</v>
      </c>
      <c r="J145" s="4" t="s">
        <v>35</v>
      </c>
      <c r="K145" s="4" t="s">
        <v>38</v>
      </c>
      <c r="L145" s="4" t="s">
        <v>39</v>
      </c>
      <c r="M145" s="4" t="s">
        <v>35</v>
      </c>
      <c r="N145" s="4" t="s">
        <v>38</v>
      </c>
      <c r="O145" s="4" t="s">
        <v>39</v>
      </c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" t="s">
        <v>41</v>
      </c>
      <c r="K146" s="4" t="s">
        <v>41</v>
      </c>
      <c r="L146" s="4" t="s">
        <v>41</v>
      </c>
      <c r="M146" s="4" t="s">
        <v>39</v>
      </c>
      <c r="N146" s="4" t="s">
        <v>39</v>
      </c>
      <c r="O146" s="4" t="s">
        <v>39</v>
      </c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9.5" customHeight="1">
      <c r="A147" s="44" t="s">
        <v>212</v>
      </c>
      <c r="B147" s="5" t="s">
        <v>36</v>
      </c>
      <c r="C147" s="5" t="s">
        <v>213</v>
      </c>
      <c r="D147" s="5" t="s">
        <v>143</v>
      </c>
      <c r="E147" s="5"/>
      <c r="F147" s="5">
        <v>2</v>
      </c>
      <c r="G147" s="5"/>
      <c r="H147" s="5">
        <f aca="true" t="shared" si="21" ref="H147:H153">SUM(E147:G147)</f>
        <v>2</v>
      </c>
      <c r="I147" s="5">
        <f aca="true" t="shared" si="22" ref="I147:I153">SUM(J147:O147)</f>
        <v>60</v>
      </c>
      <c r="J147" s="5"/>
      <c r="K147" s="5">
        <v>15</v>
      </c>
      <c r="L147" s="5"/>
      <c r="M147" s="5"/>
      <c r="N147" s="5">
        <v>45</v>
      </c>
      <c r="O147" s="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9.5" customHeight="1">
      <c r="A148" s="45"/>
      <c r="B148" s="5" t="s">
        <v>36</v>
      </c>
      <c r="C148" s="11" t="s">
        <v>257</v>
      </c>
      <c r="D148" s="5" t="s">
        <v>143</v>
      </c>
      <c r="E148" s="5"/>
      <c r="F148" s="5">
        <v>3</v>
      </c>
      <c r="G148" s="5"/>
      <c r="H148" s="5">
        <f t="shared" si="21"/>
        <v>3</v>
      </c>
      <c r="I148" s="5">
        <f t="shared" si="22"/>
        <v>90</v>
      </c>
      <c r="J148" s="5"/>
      <c r="K148" s="5">
        <v>15</v>
      </c>
      <c r="L148" s="5"/>
      <c r="M148" s="5"/>
      <c r="N148" s="5">
        <v>75</v>
      </c>
      <c r="O148" s="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9.5" customHeight="1">
      <c r="A149" s="45"/>
      <c r="B149" s="5" t="s">
        <v>58</v>
      </c>
      <c r="C149" s="5" t="s">
        <v>215</v>
      </c>
      <c r="D149" s="5" t="s">
        <v>60</v>
      </c>
      <c r="E149" s="5">
        <v>3</v>
      </c>
      <c r="F149" s="5">
        <v>3</v>
      </c>
      <c r="G149" s="5"/>
      <c r="H149" s="5">
        <f t="shared" si="21"/>
        <v>6</v>
      </c>
      <c r="I149" s="5">
        <f t="shared" si="22"/>
        <v>180</v>
      </c>
      <c r="J149" s="5">
        <v>30</v>
      </c>
      <c r="K149" s="5">
        <v>30</v>
      </c>
      <c r="L149" s="5"/>
      <c r="M149" s="5">
        <v>60</v>
      </c>
      <c r="N149" s="5">
        <v>60</v>
      </c>
      <c r="O149" s="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9.5" customHeight="1">
      <c r="A150" s="45"/>
      <c r="B150" s="5" t="s">
        <v>36</v>
      </c>
      <c r="C150" s="11" t="s">
        <v>258</v>
      </c>
      <c r="D150" s="5" t="s">
        <v>143</v>
      </c>
      <c r="E150" s="5"/>
      <c r="F150" s="5">
        <v>3</v>
      </c>
      <c r="G150" s="5"/>
      <c r="H150" s="5">
        <f t="shared" si="21"/>
        <v>3</v>
      </c>
      <c r="I150" s="5">
        <f t="shared" si="22"/>
        <v>90</v>
      </c>
      <c r="J150" s="5"/>
      <c r="K150" s="5">
        <v>15</v>
      </c>
      <c r="L150" s="5"/>
      <c r="M150" s="5"/>
      <c r="N150" s="5">
        <v>75</v>
      </c>
      <c r="O150" s="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9.5" customHeight="1">
      <c r="A151" s="45"/>
      <c r="B151" s="5" t="s">
        <v>36</v>
      </c>
      <c r="C151" s="11" t="s">
        <v>260</v>
      </c>
      <c r="D151" s="5" t="s">
        <v>143</v>
      </c>
      <c r="E151" s="5"/>
      <c r="F151" s="5">
        <v>2</v>
      </c>
      <c r="G151" s="5"/>
      <c r="H151" s="5">
        <f t="shared" si="21"/>
        <v>2</v>
      </c>
      <c r="I151" s="5">
        <f t="shared" si="22"/>
        <v>60</v>
      </c>
      <c r="J151" s="5"/>
      <c r="K151" s="5">
        <v>30</v>
      </c>
      <c r="L151" s="5"/>
      <c r="M151" s="5"/>
      <c r="N151" s="5">
        <v>30</v>
      </c>
      <c r="O151" s="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9.5" customHeight="1">
      <c r="A152" s="45"/>
      <c r="B152" s="5" t="s">
        <v>39</v>
      </c>
      <c r="C152" s="5" t="s">
        <v>216</v>
      </c>
      <c r="D152" s="5" t="s">
        <v>143</v>
      </c>
      <c r="E152" s="5"/>
      <c r="F152" s="5"/>
      <c r="G152" s="5">
        <v>5</v>
      </c>
      <c r="H152" s="5">
        <f t="shared" si="21"/>
        <v>5</v>
      </c>
      <c r="I152" s="5">
        <f t="shared" si="22"/>
        <v>150</v>
      </c>
      <c r="J152" s="5"/>
      <c r="K152" s="5"/>
      <c r="L152" s="5">
        <v>30</v>
      </c>
      <c r="M152" s="5"/>
      <c r="N152" s="5"/>
      <c r="O152" s="5">
        <v>120</v>
      </c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9.5" customHeight="1">
      <c r="A153" s="45"/>
      <c r="B153" s="5" t="s">
        <v>35</v>
      </c>
      <c r="C153" s="5" t="s">
        <v>218</v>
      </c>
      <c r="D153" s="5" t="s">
        <v>143</v>
      </c>
      <c r="E153" s="5">
        <v>2</v>
      </c>
      <c r="F153" s="5"/>
      <c r="G153" s="5"/>
      <c r="H153" s="5">
        <f t="shared" si="21"/>
        <v>2</v>
      </c>
      <c r="I153" s="5">
        <f t="shared" si="22"/>
        <v>60</v>
      </c>
      <c r="J153" s="5">
        <v>15</v>
      </c>
      <c r="K153" s="5"/>
      <c r="L153" s="5"/>
      <c r="M153" s="5">
        <v>45</v>
      </c>
      <c r="N153" s="5"/>
      <c r="O153" s="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9.5" customHeight="1">
      <c r="A154" s="45"/>
      <c r="B154" s="50" t="s">
        <v>37</v>
      </c>
      <c r="C154" s="48"/>
      <c r="D154" s="49"/>
      <c r="E154" s="10">
        <f aca="true" t="shared" si="23" ref="E154:O154">SUM(E147:E153)</f>
        <v>5</v>
      </c>
      <c r="F154" s="10">
        <f t="shared" si="23"/>
        <v>13</v>
      </c>
      <c r="G154" s="10">
        <f t="shared" si="23"/>
        <v>5</v>
      </c>
      <c r="H154" s="10">
        <f t="shared" si="23"/>
        <v>23</v>
      </c>
      <c r="I154" s="10">
        <f t="shared" si="23"/>
        <v>690</v>
      </c>
      <c r="J154" s="10">
        <f t="shared" si="23"/>
        <v>45</v>
      </c>
      <c r="K154" s="10">
        <f t="shared" si="23"/>
        <v>105</v>
      </c>
      <c r="L154" s="10">
        <f t="shared" si="23"/>
        <v>30</v>
      </c>
      <c r="M154" s="10">
        <f t="shared" si="23"/>
        <v>105</v>
      </c>
      <c r="N154" s="10">
        <f t="shared" si="23"/>
        <v>285</v>
      </c>
      <c r="O154" s="10">
        <f t="shared" si="23"/>
        <v>120</v>
      </c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9.5" customHeight="1">
      <c r="A155" s="45"/>
      <c r="B155" s="47" t="s">
        <v>172</v>
      </c>
      <c r="C155" s="48"/>
      <c r="D155" s="48"/>
      <c r="E155" s="48"/>
      <c r="F155" s="48"/>
      <c r="G155" s="48"/>
      <c r="H155" s="48"/>
      <c r="I155" s="48"/>
      <c r="J155" s="48"/>
      <c r="K155" s="48"/>
      <c r="L155" s="49"/>
      <c r="M155" s="5"/>
      <c r="N155" s="5"/>
      <c r="O155" s="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9.5" customHeight="1">
      <c r="A156" s="45"/>
      <c r="B156" s="5" t="s">
        <v>36</v>
      </c>
      <c r="C156" s="5" t="s">
        <v>129</v>
      </c>
      <c r="D156" s="5" t="s">
        <v>143</v>
      </c>
      <c r="E156" s="5"/>
      <c r="F156" s="5">
        <v>2</v>
      </c>
      <c r="G156" s="5"/>
      <c r="H156" s="5">
        <f>SUM(E156:G156)</f>
        <v>2</v>
      </c>
      <c r="I156" s="5">
        <f>SUM(J156:O156)</f>
        <v>60</v>
      </c>
      <c r="J156" s="5"/>
      <c r="K156" s="5">
        <v>15</v>
      </c>
      <c r="L156" s="5"/>
      <c r="M156" s="5"/>
      <c r="N156" s="5">
        <v>45</v>
      </c>
      <c r="O156" s="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9.5" customHeight="1">
      <c r="A157" s="45"/>
      <c r="B157" s="5" t="s">
        <v>58</v>
      </c>
      <c r="C157" s="11" t="s">
        <v>266</v>
      </c>
      <c r="D157" s="5" t="s">
        <v>143</v>
      </c>
      <c r="E157" s="5">
        <v>2</v>
      </c>
      <c r="F157" s="5">
        <v>3</v>
      </c>
      <c r="G157" s="5"/>
      <c r="H157" s="5">
        <f>SUM(E157:G157)</f>
        <v>5</v>
      </c>
      <c r="I157" s="5">
        <f>SUM(J157:O157)</f>
        <v>150</v>
      </c>
      <c r="J157" s="5">
        <v>15</v>
      </c>
      <c r="K157" s="5">
        <v>30</v>
      </c>
      <c r="L157" s="5"/>
      <c r="M157" s="5">
        <v>45</v>
      </c>
      <c r="N157" s="5">
        <v>60</v>
      </c>
      <c r="O157" s="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9.5" customHeight="1">
      <c r="A158" s="45"/>
      <c r="B158" s="50" t="s">
        <v>37</v>
      </c>
      <c r="C158" s="48"/>
      <c r="D158" s="49"/>
      <c r="E158" s="10">
        <f aca="true" t="shared" si="24" ref="E158:O158">SUM(E156:E157)</f>
        <v>2</v>
      </c>
      <c r="F158" s="10">
        <f t="shared" si="24"/>
        <v>5</v>
      </c>
      <c r="G158" s="10">
        <f t="shared" si="24"/>
        <v>0</v>
      </c>
      <c r="H158" s="10">
        <f t="shared" si="24"/>
        <v>7</v>
      </c>
      <c r="I158" s="10">
        <f t="shared" si="24"/>
        <v>210</v>
      </c>
      <c r="J158" s="10">
        <f t="shared" si="24"/>
        <v>15</v>
      </c>
      <c r="K158" s="10">
        <f t="shared" si="24"/>
        <v>45</v>
      </c>
      <c r="L158" s="10">
        <f t="shared" si="24"/>
        <v>0</v>
      </c>
      <c r="M158" s="10">
        <f t="shared" si="24"/>
        <v>45</v>
      </c>
      <c r="N158" s="10">
        <f t="shared" si="24"/>
        <v>105</v>
      </c>
      <c r="O158" s="10">
        <f t="shared" si="24"/>
        <v>0</v>
      </c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9.5" customHeight="1">
      <c r="A159" s="46"/>
      <c r="B159" s="50" t="s">
        <v>79</v>
      </c>
      <c r="C159" s="48"/>
      <c r="D159" s="49"/>
      <c r="E159" s="10">
        <f aca="true" t="shared" si="25" ref="E159:O159">SUM(E154,E158)</f>
        <v>7</v>
      </c>
      <c r="F159" s="10">
        <f t="shared" si="25"/>
        <v>18</v>
      </c>
      <c r="G159" s="10">
        <f t="shared" si="25"/>
        <v>5</v>
      </c>
      <c r="H159" s="10">
        <f t="shared" si="25"/>
        <v>30</v>
      </c>
      <c r="I159" s="10">
        <f t="shared" si="25"/>
        <v>900</v>
      </c>
      <c r="J159" s="10">
        <f t="shared" si="25"/>
        <v>60</v>
      </c>
      <c r="K159" s="10">
        <f t="shared" si="25"/>
        <v>150</v>
      </c>
      <c r="L159" s="10">
        <f t="shared" si="25"/>
        <v>30</v>
      </c>
      <c r="M159" s="10">
        <f t="shared" si="25"/>
        <v>150</v>
      </c>
      <c r="N159" s="10">
        <f t="shared" si="25"/>
        <v>390</v>
      </c>
      <c r="O159" s="10">
        <f t="shared" si="25"/>
        <v>120</v>
      </c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>
        <f>SUM(I159:K159)</f>
        <v>1110</v>
      </c>
      <c r="J160" s="1"/>
      <c r="K160" s="1"/>
      <c r="L160" s="1">
        <f>SUM(L159:N159)</f>
        <v>570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 t="s">
        <v>82</v>
      </c>
      <c r="B161" s="1"/>
      <c r="C161" s="1"/>
      <c r="D161" s="1"/>
      <c r="E161" s="1">
        <f aca="true" t="shared" si="26" ref="E161:O161">E159+E137+E113+E90+E69+E51</f>
        <v>43</v>
      </c>
      <c r="F161" s="1">
        <f t="shared" si="26"/>
        <v>124</v>
      </c>
      <c r="G161" s="1">
        <f t="shared" si="26"/>
        <v>13</v>
      </c>
      <c r="H161" s="1">
        <f t="shared" si="26"/>
        <v>180</v>
      </c>
      <c r="I161" s="1">
        <f t="shared" si="26"/>
        <v>5400</v>
      </c>
      <c r="J161" s="1">
        <f t="shared" si="26"/>
        <v>464</v>
      </c>
      <c r="K161" s="1">
        <f t="shared" si="26"/>
        <v>1250</v>
      </c>
      <c r="L161" s="1">
        <f t="shared" si="26"/>
        <v>90</v>
      </c>
      <c r="M161" s="1">
        <f t="shared" si="26"/>
        <v>835</v>
      </c>
      <c r="N161" s="1">
        <f t="shared" si="26"/>
        <v>2461</v>
      </c>
      <c r="O161" s="1">
        <f t="shared" si="26"/>
        <v>300</v>
      </c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>
        <f>J161+K161+L161</f>
        <v>1804</v>
      </c>
      <c r="K162" s="1"/>
      <c r="L162" s="1"/>
      <c r="M162" s="1">
        <f>M161+N161+O161</f>
        <v>3596</v>
      </c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>
        <f>J162+M162</f>
        <v>5400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96">
    <mergeCell ref="E120:H120"/>
    <mergeCell ref="H96:H97"/>
    <mergeCell ref="I96:I97"/>
    <mergeCell ref="B95:B97"/>
    <mergeCell ref="C95:C97"/>
    <mergeCell ref="E95:H95"/>
    <mergeCell ref="E96:E97"/>
    <mergeCell ref="F96:F97"/>
    <mergeCell ref="G96:G97"/>
    <mergeCell ref="I121:I122"/>
    <mergeCell ref="M95:O95"/>
    <mergeCell ref="J95:L95"/>
    <mergeCell ref="J120:L120"/>
    <mergeCell ref="M120:O120"/>
    <mergeCell ref="E121:E122"/>
    <mergeCell ref="F121:F122"/>
    <mergeCell ref="G121:G122"/>
    <mergeCell ref="H121:H122"/>
    <mergeCell ref="C38:C40"/>
    <mergeCell ref="D38:D40"/>
    <mergeCell ref="H39:H40"/>
    <mergeCell ref="E39:E40"/>
    <mergeCell ref="F39:F40"/>
    <mergeCell ref="G39:G40"/>
    <mergeCell ref="I57:I58"/>
    <mergeCell ref="D56:D58"/>
    <mergeCell ref="E56:H56"/>
    <mergeCell ref="E57:E58"/>
    <mergeCell ref="F57:F58"/>
    <mergeCell ref="G57:G58"/>
    <mergeCell ref="E74:H74"/>
    <mergeCell ref="E75:E76"/>
    <mergeCell ref="F75:F76"/>
    <mergeCell ref="H57:H58"/>
    <mergeCell ref="I75:I76"/>
    <mergeCell ref="I39:I40"/>
    <mergeCell ref="E38:H38"/>
    <mergeCell ref="A38:A40"/>
    <mergeCell ref="A41:A51"/>
    <mergeCell ref="A56:A58"/>
    <mergeCell ref="B56:B58"/>
    <mergeCell ref="B38:B40"/>
    <mergeCell ref="C56:C58"/>
    <mergeCell ref="H75:H76"/>
    <mergeCell ref="A59:A69"/>
    <mergeCell ref="A74:A76"/>
    <mergeCell ref="A77:A90"/>
    <mergeCell ref="A95:A97"/>
    <mergeCell ref="B159:D159"/>
    <mergeCell ref="A144:A146"/>
    <mergeCell ref="B144:B146"/>
    <mergeCell ref="C144:C146"/>
    <mergeCell ref="A147:A159"/>
    <mergeCell ref="A98:A113"/>
    <mergeCell ref="D144:D146"/>
    <mergeCell ref="B154:D154"/>
    <mergeCell ref="B158:D158"/>
    <mergeCell ref="A120:A122"/>
    <mergeCell ref="A123:A137"/>
    <mergeCell ref="B113:D113"/>
    <mergeCell ref="B112:D112"/>
    <mergeCell ref="C74:C76"/>
    <mergeCell ref="B90:D90"/>
    <mergeCell ref="B120:B122"/>
    <mergeCell ref="C120:C122"/>
    <mergeCell ref="D120:D122"/>
    <mergeCell ref="B130:D130"/>
    <mergeCell ref="D95:D97"/>
    <mergeCell ref="B51:D51"/>
    <mergeCell ref="B105:D105"/>
    <mergeCell ref="B106:L106"/>
    <mergeCell ref="B89:D89"/>
    <mergeCell ref="D74:D76"/>
    <mergeCell ref="B84:D84"/>
    <mergeCell ref="B69:D69"/>
    <mergeCell ref="B74:B76"/>
    <mergeCell ref="M144:O144"/>
    <mergeCell ref="G75:G76"/>
    <mergeCell ref="M38:O38"/>
    <mergeCell ref="J38:L38"/>
    <mergeCell ref="J56:L56"/>
    <mergeCell ref="M56:O56"/>
    <mergeCell ref="J74:L74"/>
    <mergeCell ref="M74:O74"/>
    <mergeCell ref="B85:L85"/>
    <mergeCell ref="B131:L131"/>
    <mergeCell ref="I145:I146"/>
    <mergeCell ref="B155:L155"/>
    <mergeCell ref="B136:D136"/>
    <mergeCell ref="B137:D137"/>
    <mergeCell ref="E145:E146"/>
    <mergeCell ref="F145:F146"/>
    <mergeCell ref="G145:G146"/>
    <mergeCell ref="H145:H146"/>
    <mergeCell ref="E144:H144"/>
    <mergeCell ref="J144:L144"/>
  </mergeCells>
  <printOptions horizontalCentered="1" verticalCentered="1"/>
  <pageMargins left="0.3937007874015748" right="0.31496062992125984" top="0.7480314960629921" bottom="0.7480314960629921" header="0" footer="0"/>
  <pageSetup horizontalDpi="600" verticalDpi="600" orientation="landscape" paperSize="9"/>
  <rowBreaks count="6" manualBreakCount="6">
    <brk id="34" max="0" man="1"/>
    <brk id="53" max="0" man="1"/>
    <brk id="117" max="0" man="1"/>
    <brk id="71" max="0" man="1"/>
    <brk id="92" max="0" man="1"/>
    <brk id="141" max="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5.140625" style="0" customWidth="1"/>
    <col min="2" max="2" width="7.7109375" style="0" customWidth="1"/>
    <col min="3" max="3" width="45.7109375" style="0" customWidth="1"/>
    <col min="4" max="4" width="7.7109375" style="0" customWidth="1"/>
    <col min="5" max="15" width="5.7109375" style="0" customWidth="1"/>
    <col min="16" max="26" width="8.8515625" style="0" customWidth="1"/>
  </cols>
  <sheetData>
    <row r="1" spans="1:26" ht="12.75" customHeight="1">
      <c r="A1" s="1"/>
      <c r="B1" s="1"/>
      <c r="C1" s="2" t="s">
        <v>228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1" t="s">
        <v>134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1"/>
      <c r="C4" s="1" t="s">
        <v>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"/>
      <c r="C6" s="1" t="s">
        <v>229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1"/>
      <c r="C8" s="1" t="s">
        <v>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"/>
      <c r="C10" s="1" t="s">
        <v>230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"/>
      <c r="C11" s="1" t="s">
        <v>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"/>
      <c r="C12" s="1" t="s">
        <v>7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"/>
      <c r="C13" s="1" t="s">
        <v>135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"/>
      <c r="C14" s="1" t="s">
        <v>10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 t="s">
        <v>11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" t="s">
        <v>136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"/>
      <c r="C18" s="1" t="s">
        <v>48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 t="s">
        <v>232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 t="s">
        <v>13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 t="s">
        <v>234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 t="s">
        <v>236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 t="s">
        <v>15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 t="s">
        <v>16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 t="s">
        <v>17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 t="s">
        <v>18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 t="s">
        <v>237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6" t="s">
        <v>238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 t="s">
        <v>240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6" t="s">
        <v>241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 t="s">
        <v>23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56" t="s">
        <v>24</v>
      </c>
      <c r="B38" s="54" t="s">
        <v>26</v>
      </c>
      <c r="C38" s="54" t="s">
        <v>27</v>
      </c>
      <c r="D38" s="54" t="s">
        <v>29</v>
      </c>
      <c r="E38" s="55" t="s">
        <v>30</v>
      </c>
      <c r="F38" s="48"/>
      <c r="G38" s="48"/>
      <c r="H38" s="49"/>
      <c r="I38" s="4" t="s">
        <v>31</v>
      </c>
      <c r="J38" s="55" t="s">
        <v>32</v>
      </c>
      <c r="K38" s="48"/>
      <c r="L38" s="49"/>
      <c r="M38" s="55" t="s">
        <v>33</v>
      </c>
      <c r="N38" s="48"/>
      <c r="O38" s="49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45"/>
      <c r="B39" s="45"/>
      <c r="C39" s="45"/>
      <c r="D39" s="45"/>
      <c r="E39" s="54" t="s">
        <v>35</v>
      </c>
      <c r="F39" s="54" t="s">
        <v>38</v>
      </c>
      <c r="G39" s="54" t="s">
        <v>39</v>
      </c>
      <c r="H39" s="54" t="s">
        <v>37</v>
      </c>
      <c r="I39" s="54" t="s">
        <v>37</v>
      </c>
      <c r="J39" s="4" t="s">
        <v>35</v>
      </c>
      <c r="K39" s="4" t="s">
        <v>38</v>
      </c>
      <c r="L39" s="4" t="s">
        <v>39</v>
      </c>
      <c r="M39" s="4" t="s">
        <v>35</v>
      </c>
      <c r="N39" s="4" t="s">
        <v>38</v>
      </c>
      <c r="O39" s="4" t="s">
        <v>39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46"/>
      <c r="B40" s="46"/>
      <c r="C40" s="46"/>
      <c r="D40" s="46"/>
      <c r="E40" s="46"/>
      <c r="F40" s="46"/>
      <c r="G40" s="46"/>
      <c r="H40" s="46"/>
      <c r="I40" s="46"/>
      <c r="J40" s="4" t="s">
        <v>41</v>
      </c>
      <c r="K40" s="4" t="s">
        <v>41</v>
      </c>
      <c r="L40" s="4" t="s">
        <v>41</v>
      </c>
      <c r="M40" s="4" t="s">
        <v>39</v>
      </c>
      <c r="N40" s="4" t="s">
        <v>39</v>
      </c>
      <c r="O40" s="4" t="s">
        <v>39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 customHeight="1">
      <c r="A41" s="68" t="s">
        <v>44</v>
      </c>
      <c r="B41" s="33" t="s">
        <v>35</v>
      </c>
      <c r="C41" s="34" t="s">
        <v>49</v>
      </c>
      <c r="D41" s="35" t="s">
        <v>50</v>
      </c>
      <c r="E41" s="36"/>
      <c r="F41" s="36"/>
      <c r="G41" s="36"/>
      <c r="H41" s="5">
        <f aca="true" t="shared" si="0" ref="H41:H50">SUM(E41:G41)</f>
        <v>0</v>
      </c>
      <c r="I41" s="5">
        <f aca="true" t="shared" si="1" ref="I41:I50">SUM(J41:O41)</f>
        <v>4</v>
      </c>
      <c r="J41" s="36">
        <v>4</v>
      </c>
      <c r="K41" s="36"/>
      <c r="L41" s="36"/>
      <c r="M41" s="36"/>
      <c r="N41" s="36"/>
      <c r="O41" s="36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>
      <c r="A42" s="45"/>
      <c r="B42" s="33" t="s">
        <v>45</v>
      </c>
      <c r="C42" s="35" t="s">
        <v>244</v>
      </c>
      <c r="D42" s="35" t="s">
        <v>143</v>
      </c>
      <c r="E42" s="36"/>
      <c r="F42" s="36">
        <v>3</v>
      </c>
      <c r="G42" s="36"/>
      <c r="H42" s="5">
        <f t="shared" si="0"/>
        <v>3</v>
      </c>
      <c r="I42" s="5">
        <f t="shared" si="1"/>
        <v>90</v>
      </c>
      <c r="J42" s="36"/>
      <c r="K42" s="36">
        <v>30</v>
      </c>
      <c r="L42" s="36"/>
      <c r="M42" s="36"/>
      <c r="N42" s="36">
        <v>60</v>
      </c>
      <c r="O42" s="36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customHeight="1">
      <c r="A43" s="45"/>
      <c r="B43" s="33" t="s">
        <v>36</v>
      </c>
      <c r="C43" s="34" t="s">
        <v>245</v>
      </c>
      <c r="D43" s="35" t="s">
        <v>143</v>
      </c>
      <c r="E43" s="36"/>
      <c r="F43" s="36">
        <v>3</v>
      </c>
      <c r="G43" s="36"/>
      <c r="H43" s="5">
        <f t="shared" si="0"/>
        <v>3</v>
      </c>
      <c r="I43" s="5">
        <f t="shared" si="1"/>
        <v>90</v>
      </c>
      <c r="J43" s="36"/>
      <c r="K43" s="36">
        <v>30</v>
      </c>
      <c r="L43" s="36"/>
      <c r="M43" s="36"/>
      <c r="N43" s="36">
        <v>60</v>
      </c>
      <c r="O43" s="36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 customHeight="1">
      <c r="A44" s="45"/>
      <c r="B44" s="33" t="s">
        <v>36</v>
      </c>
      <c r="C44" s="37" t="s">
        <v>246</v>
      </c>
      <c r="D44" s="35" t="s">
        <v>143</v>
      </c>
      <c r="E44" s="36"/>
      <c r="F44" s="36">
        <v>2</v>
      </c>
      <c r="G44" s="36"/>
      <c r="H44" s="5">
        <f t="shared" si="0"/>
        <v>2</v>
      </c>
      <c r="I44" s="5">
        <f t="shared" si="1"/>
        <v>60</v>
      </c>
      <c r="J44" s="36"/>
      <c r="K44" s="36">
        <v>15</v>
      </c>
      <c r="L44" s="36"/>
      <c r="M44" s="36"/>
      <c r="N44" s="36">
        <v>45</v>
      </c>
      <c r="O44" s="36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9.5" customHeight="1">
      <c r="A45" s="45"/>
      <c r="B45" s="33" t="s">
        <v>36</v>
      </c>
      <c r="C45" s="35" t="s">
        <v>252</v>
      </c>
      <c r="D45" s="35" t="s">
        <v>143</v>
      </c>
      <c r="E45" s="36"/>
      <c r="F45" s="36">
        <v>2</v>
      </c>
      <c r="G45" s="36"/>
      <c r="H45" s="5">
        <f t="shared" si="0"/>
        <v>2</v>
      </c>
      <c r="I45" s="5">
        <f t="shared" si="1"/>
        <v>56</v>
      </c>
      <c r="J45" s="36"/>
      <c r="K45" s="36">
        <v>15</v>
      </c>
      <c r="L45" s="36"/>
      <c r="M45" s="36"/>
      <c r="N45" s="36">
        <v>41</v>
      </c>
      <c r="O45" s="36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9.5" customHeight="1">
      <c r="A46" s="45"/>
      <c r="B46" s="33" t="s">
        <v>36</v>
      </c>
      <c r="C46" s="38" t="s">
        <v>146</v>
      </c>
      <c r="D46" s="35" t="s">
        <v>143</v>
      </c>
      <c r="E46" s="36"/>
      <c r="F46" s="36">
        <v>3</v>
      </c>
      <c r="G46" s="36"/>
      <c r="H46" s="5">
        <f t="shared" si="0"/>
        <v>3</v>
      </c>
      <c r="I46" s="5">
        <f t="shared" si="1"/>
        <v>90</v>
      </c>
      <c r="J46" s="36"/>
      <c r="K46" s="36">
        <v>15</v>
      </c>
      <c r="L46" s="36"/>
      <c r="M46" s="36"/>
      <c r="N46" s="36">
        <v>75</v>
      </c>
      <c r="O46" s="36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9.5" customHeight="1">
      <c r="A47" s="45"/>
      <c r="B47" s="33" t="s">
        <v>148</v>
      </c>
      <c r="C47" s="35" t="s">
        <v>154</v>
      </c>
      <c r="D47" s="35" t="s">
        <v>50</v>
      </c>
      <c r="E47" s="36"/>
      <c r="F47" s="36">
        <v>0</v>
      </c>
      <c r="G47" s="36"/>
      <c r="H47" s="5">
        <f t="shared" si="0"/>
        <v>0</v>
      </c>
      <c r="I47" s="5">
        <f t="shared" si="1"/>
        <v>30</v>
      </c>
      <c r="J47" s="36"/>
      <c r="K47" s="36">
        <v>30</v>
      </c>
      <c r="L47" s="36"/>
      <c r="M47" s="36"/>
      <c r="N47" s="36"/>
      <c r="O47" s="36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9.5" customHeight="1">
      <c r="A48" s="45"/>
      <c r="B48" s="33" t="s">
        <v>58</v>
      </c>
      <c r="C48" s="35" t="s">
        <v>254</v>
      </c>
      <c r="D48" s="35" t="s">
        <v>60</v>
      </c>
      <c r="E48" s="36">
        <v>4</v>
      </c>
      <c r="F48" s="36">
        <v>4</v>
      </c>
      <c r="G48" s="36"/>
      <c r="H48" s="5">
        <f t="shared" si="0"/>
        <v>8</v>
      </c>
      <c r="I48" s="5">
        <f t="shared" si="1"/>
        <v>240</v>
      </c>
      <c r="J48" s="36">
        <v>30</v>
      </c>
      <c r="K48" s="36">
        <v>30</v>
      </c>
      <c r="L48" s="36"/>
      <c r="M48" s="36">
        <v>90</v>
      </c>
      <c r="N48" s="36">
        <v>90</v>
      </c>
      <c r="O48" s="36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9.5" customHeight="1">
      <c r="A49" s="45"/>
      <c r="B49" s="33" t="s">
        <v>36</v>
      </c>
      <c r="C49" s="34" t="s">
        <v>255</v>
      </c>
      <c r="D49" s="35" t="s">
        <v>143</v>
      </c>
      <c r="E49" s="36"/>
      <c r="F49" s="36">
        <v>3</v>
      </c>
      <c r="G49" s="36"/>
      <c r="H49" s="5">
        <f t="shared" si="0"/>
        <v>3</v>
      </c>
      <c r="I49" s="5">
        <f t="shared" si="1"/>
        <v>90</v>
      </c>
      <c r="J49" s="36"/>
      <c r="K49" s="36">
        <v>30</v>
      </c>
      <c r="L49" s="36"/>
      <c r="M49" s="36"/>
      <c r="N49" s="36">
        <v>60</v>
      </c>
      <c r="O49" s="36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>
      <c r="A50" s="45"/>
      <c r="B50" s="33" t="s">
        <v>58</v>
      </c>
      <c r="C50" s="35" t="s">
        <v>256</v>
      </c>
      <c r="D50" s="35" t="s">
        <v>143</v>
      </c>
      <c r="E50" s="36">
        <v>2</v>
      </c>
      <c r="F50" s="36">
        <v>4</v>
      </c>
      <c r="G50" s="36"/>
      <c r="H50" s="5">
        <f t="shared" si="0"/>
        <v>6</v>
      </c>
      <c r="I50" s="5">
        <f t="shared" si="1"/>
        <v>150</v>
      </c>
      <c r="J50" s="36">
        <v>15</v>
      </c>
      <c r="K50" s="36">
        <v>30</v>
      </c>
      <c r="L50" s="36"/>
      <c r="M50" s="36">
        <v>45</v>
      </c>
      <c r="N50" s="36">
        <v>60</v>
      </c>
      <c r="O50" s="36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9.5" customHeight="1">
      <c r="A51" s="46"/>
      <c r="B51" s="50" t="s">
        <v>37</v>
      </c>
      <c r="C51" s="48"/>
      <c r="D51" s="49"/>
      <c r="E51" s="10">
        <f>SUM(E41:E50)</f>
        <v>6</v>
      </c>
      <c r="F51" s="10">
        <f>SUM(F41:F50)</f>
        <v>24</v>
      </c>
      <c r="G51" s="10">
        <f>SUM(G41:G50)</f>
        <v>0</v>
      </c>
      <c r="H51" s="10">
        <f>SUM(H41:H50)</f>
        <v>30</v>
      </c>
      <c r="I51" s="10">
        <f>SUM(I41:I50)</f>
        <v>900</v>
      </c>
      <c r="J51" s="10">
        <v>49</v>
      </c>
      <c r="K51" s="10">
        <f>SUM(K41:K50)</f>
        <v>225</v>
      </c>
      <c r="L51" s="10">
        <f>SUM(L41:L50)</f>
        <v>0</v>
      </c>
      <c r="M51" s="10">
        <f>SUM(M41:M50)</f>
        <v>135</v>
      </c>
      <c r="N51" s="10">
        <f>SUM(N41:N50)</f>
        <v>491</v>
      </c>
      <c r="O51" s="10">
        <f>SUM(O41:O50)</f>
        <v>0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 t="s">
        <v>82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 t="s">
        <v>23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56" t="s">
        <v>24</v>
      </c>
      <c r="B56" s="54" t="s">
        <v>26</v>
      </c>
      <c r="C56" s="54" t="s">
        <v>27</v>
      </c>
      <c r="D56" s="54" t="s">
        <v>29</v>
      </c>
      <c r="E56" s="55" t="s">
        <v>30</v>
      </c>
      <c r="F56" s="48"/>
      <c r="G56" s="48"/>
      <c r="H56" s="49"/>
      <c r="I56" s="4" t="s">
        <v>31</v>
      </c>
      <c r="J56" s="55" t="s">
        <v>32</v>
      </c>
      <c r="K56" s="48"/>
      <c r="L56" s="49"/>
      <c r="M56" s="55" t="s">
        <v>33</v>
      </c>
      <c r="N56" s="48"/>
      <c r="O56" s="49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45"/>
      <c r="B57" s="45"/>
      <c r="C57" s="45"/>
      <c r="D57" s="45"/>
      <c r="E57" s="54" t="s">
        <v>35</v>
      </c>
      <c r="F57" s="54" t="s">
        <v>38</v>
      </c>
      <c r="G57" s="54" t="s">
        <v>39</v>
      </c>
      <c r="H57" s="54" t="s">
        <v>37</v>
      </c>
      <c r="I57" s="54" t="s">
        <v>37</v>
      </c>
      <c r="J57" s="4" t="s">
        <v>35</v>
      </c>
      <c r="K57" s="4" t="s">
        <v>38</v>
      </c>
      <c r="L57" s="4" t="s">
        <v>39</v>
      </c>
      <c r="M57" s="4" t="s">
        <v>35</v>
      </c>
      <c r="N57" s="4" t="s">
        <v>38</v>
      </c>
      <c r="O57" s="4" t="s">
        <v>39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46"/>
      <c r="B58" s="46"/>
      <c r="C58" s="46"/>
      <c r="D58" s="46"/>
      <c r="E58" s="46"/>
      <c r="F58" s="46"/>
      <c r="G58" s="46"/>
      <c r="H58" s="46"/>
      <c r="I58" s="46"/>
      <c r="J58" s="4" t="s">
        <v>41</v>
      </c>
      <c r="K58" s="4" t="s">
        <v>41</v>
      </c>
      <c r="L58" s="4" t="s">
        <v>41</v>
      </c>
      <c r="M58" s="4" t="s">
        <v>39</v>
      </c>
      <c r="N58" s="4" t="s">
        <v>39</v>
      </c>
      <c r="O58" s="4" t="s">
        <v>39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9.5" customHeight="1">
      <c r="A59" s="68" t="s">
        <v>87</v>
      </c>
      <c r="B59" s="35" t="s">
        <v>148</v>
      </c>
      <c r="C59" s="38" t="s">
        <v>154</v>
      </c>
      <c r="D59" s="35" t="s">
        <v>50</v>
      </c>
      <c r="E59" s="36"/>
      <c r="F59" s="36"/>
      <c r="G59" s="36"/>
      <c r="H59" s="5">
        <v>0</v>
      </c>
      <c r="I59" s="5">
        <v>30</v>
      </c>
      <c r="J59" s="36"/>
      <c r="K59" s="36">
        <v>30</v>
      </c>
      <c r="L59" s="36"/>
      <c r="M59" s="36"/>
      <c r="N59" s="36"/>
      <c r="O59" s="3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9.5" customHeight="1">
      <c r="A60" s="45"/>
      <c r="B60" s="35" t="s">
        <v>45</v>
      </c>
      <c r="C60" s="37" t="s">
        <v>244</v>
      </c>
      <c r="D60" s="35" t="s">
        <v>143</v>
      </c>
      <c r="E60" s="36"/>
      <c r="F60" s="36">
        <v>3</v>
      </c>
      <c r="G60" s="36"/>
      <c r="H60" s="5">
        <f aca="true" t="shared" si="2" ref="H60:H69">SUM(E60:G60)</f>
        <v>3</v>
      </c>
      <c r="I60" s="5">
        <f aca="true" t="shared" si="3" ref="I60:I69">SUM(J60:O60)</f>
        <v>90</v>
      </c>
      <c r="J60" s="36"/>
      <c r="K60" s="36">
        <v>30</v>
      </c>
      <c r="L60" s="36"/>
      <c r="M60" s="36"/>
      <c r="N60" s="36">
        <v>60</v>
      </c>
      <c r="O60" s="3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 customHeight="1">
      <c r="A61" s="45"/>
      <c r="B61" s="35" t="s">
        <v>36</v>
      </c>
      <c r="C61" s="35" t="s">
        <v>259</v>
      </c>
      <c r="D61" s="35" t="s">
        <v>143</v>
      </c>
      <c r="E61" s="36"/>
      <c r="F61" s="36">
        <v>1</v>
      </c>
      <c r="G61" s="36"/>
      <c r="H61" s="5">
        <f t="shared" si="2"/>
        <v>1</v>
      </c>
      <c r="I61" s="5">
        <f t="shared" si="3"/>
        <v>30</v>
      </c>
      <c r="J61" s="36"/>
      <c r="K61" s="36">
        <v>15</v>
      </c>
      <c r="L61" s="36"/>
      <c r="M61" s="36"/>
      <c r="N61" s="36">
        <v>15</v>
      </c>
      <c r="O61" s="3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9.5" customHeight="1">
      <c r="A62" s="45"/>
      <c r="B62" s="35" t="s">
        <v>36</v>
      </c>
      <c r="C62" s="35" t="s">
        <v>261</v>
      </c>
      <c r="D62" s="35" t="s">
        <v>143</v>
      </c>
      <c r="E62" s="36"/>
      <c r="F62" s="36">
        <v>2</v>
      </c>
      <c r="G62" s="36"/>
      <c r="H62" s="5">
        <f t="shared" si="2"/>
        <v>2</v>
      </c>
      <c r="I62" s="5">
        <f t="shared" si="3"/>
        <v>60</v>
      </c>
      <c r="J62" s="36"/>
      <c r="K62" s="36">
        <v>30</v>
      </c>
      <c r="L62" s="36"/>
      <c r="M62" s="36"/>
      <c r="N62" s="36">
        <v>30</v>
      </c>
      <c r="O62" s="3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9.5" customHeight="1">
      <c r="A63" s="45"/>
      <c r="B63" s="35" t="s">
        <v>36</v>
      </c>
      <c r="C63" s="34" t="s">
        <v>262</v>
      </c>
      <c r="D63" s="34" t="s">
        <v>143</v>
      </c>
      <c r="E63" s="39"/>
      <c r="F63" s="40">
        <v>2</v>
      </c>
      <c r="G63" s="40"/>
      <c r="H63" s="11">
        <f t="shared" si="2"/>
        <v>2</v>
      </c>
      <c r="I63" s="11">
        <f t="shared" si="3"/>
        <v>60</v>
      </c>
      <c r="J63" s="40"/>
      <c r="K63" s="40">
        <v>30</v>
      </c>
      <c r="L63" s="40"/>
      <c r="M63" s="40"/>
      <c r="N63" s="40">
        <v>30</v>
      </c>
      <c r="O63" s="3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9.5" customHeight="1">
      <c r="A64" s="45"/>
      <c r="B64" s="35" t="s">
        <v>36</v>
      </c>
      <c r="C64" s="38" t="s">
        <v>263</v>
      </c>
      <c r="D64" s="34" t="s">
        <v>143</v>
      </c>
      <c r="E64" s="36"/>
      <c r="F64" s="40">
        <v>2</v>
      </c>
      <c r="G64" s="40"/>
      <c r="H64" s="11">
        <f t="shared" si="2"/>
        <v>2</v>
      </c>
      <c r="I64" s="11">
        <f t="shared" si="3"/>
        <v>60</v>
      </c>
      <c r="J64" s="40"/>
      <c r="K64" s="40">
        <v>15</v>
      </c>
      <c r="L64" s="40"/>
      <c r="M64" s="40"/>
      <c r="N64" s="40">
        <v>45</v>
      </c>
      <c r="O64" s="34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9.5" customHeight="1">
      <c r="A65" s="45"/>
      <c r="B65" s="35" t="s">
        <v>35</v>
      </c>
      <c r="C65" s="38" t="s">
        <v>264</v>
      </c>
      <c r="D65" s="34" t="s">
        <v>143</v>
      </c>
      <c r="E65" s="39"/>
      <c r="F65" s="40">
        <v>2</v>
      </c>
      <c r="G65" s="40"/>
      <c r="H65" s="11">
        <f t="shared" si="2"/>
        <v>2</v>
      </c>
      <c r="I65" s="11">
        <f t="shared" si="3"/>
        <v>60</v>
      </c>
      <c r="J65" s="40"/>
      <c r="K65" s="40">
        <v>15</v>
      </c>
      <c r="L65" s="40"/>
      <c r="M65" s="40"/>
      <c r="N65" s="40">
        <v>45</v>
      </c>
      <c r="O65" s="34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9.5" customHeight="1">
      <c r="A66" s="45"/>
      <c r="B66" s="35" t="s">
        <v>58</v>
      </c>
      <c r="C66" s="37" t="s">
        <v>265</v>
      </c>
      <c r="D66" s="35" t="s">
        <v>60</v>
      </c>
      <c r="E66" s="36">
        <v>3</v>
      </c>
      <c r="F66" s="40">
        <v>3</v>
      </c>
      <c r="G66" s="40"/>
      <c r="H66" s="11">
        <f t="shared" si="2"/>
        <v>6</v>
      </c>
      <c r="I66" s="11">
        <f t="shared" si="3"/>
        <v>150</v>
      </c>
      <c r="J66" s="40">
        <v>15</v>
      </c>
      <c r="K66" s="40">
        <v>30</v>
      </c>
      <c r="L66" s="40"/>
      <c r="M66" s="40">
        <v>35</v>
      </c>
      <c r="N66" s="40">
        <v>70</v>
      </c>
      <c r="O66" s="34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9.5" customHeight="1">
      <c r="A67" s="45"/>
      <c r="B67" s="35" t="s">
        <v>36</v>
      </c>
      <c r="C67" s="38" t="s">
        <v>267</v>
      </c>
      <c r="D67" s="35" t="s">
        <v>143</v>
      </c>
      <c r="E67" s="36"/>
      <c r="F67" s="36">
        <v>3</v>
      </c>
      <c r="G67" s="36"/>
      <c r="H67" s="5">
        <f t="shared" si="2"/>
        <v>3</v>
      </c>
      <c r="I67" s="5">
        <f t="shared" si="3"/>
        <v>90</v>
      </c>
      <c r="J67" s="36"/>
      <c r="K67" s="36">
        <v>30</v>
      </c>
      <c r="L67" s="36"/>
      <c r="M67" s="36"/>
      <c r="N67" s="36">
        <v>60</v>
      </c>
      <c r="O67" s="3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5" customHeight="1">
      <c r="A68" s="45"/>
      <c r="B68" s="35" t="s">
        <v>58</v>
      </c>
      <c r="C68" s="37" t="s">
        <v>256</v>
      </c>
      <c r="D68" s="35" t="s">
        <v>143</v>
      </c>
      <c r="E68" s="36">
        <v>2</v>
      </c>
      <c r="F68" s="36">
        <v>4</v>
      </c>
      <c r="G68" s="36"/>
      <c r="H68" s="5">
        <f t="shared" si="2"/>
        <v>6</v>
      </c>
      <c r="I68" s="5">
        <f t="shared" si="3"/>
        <v>180</v>
      </c>
      <c r="J68" s="36">
        <v>15</v>
      </c>
      <c r="K68" s="36">
        <v>30</v>
      </c>
      <c r="L68" s="36"/>
      <c r="M68" s="36">
        <v>45</v>
      </c>
      <c r="N68" s="36">
        <v>90</v>
      </c>
      <c r="O68" s="3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9.5" customHeight="1">
      <c r="A69" s="45"/>
      <c r="B69" s="35" t="s">
        <v>58</v>
      </c>
      <c r="C69" s="41" t="s">
        <v>268</v>
      </c>
      <c r="D69" s="35" t="s">
        <v>143</v>
      </c>
      <c r="E69" s="36">
        <v>1</v>
      </c>
      <c r="F69" s="36">
        <v>2</v>
      </c>
      <c r="G69" s="36"/>
      <c r="H69" s="5">
        <f t="shared" si="2"/>
        <v>3</v>
      </c>
      <c r="I69" s="5">
        <f t="shared" si="3"/>
        <v>90</v>
      </c>
      <c r="J69" s="36">
        <v>10</v>
      </c>
      <c r="K69" s="36">
        <v>20</v>
      </c>
      <c r="L69" s="36"/>
      <c r="M69" s="36">
        <v>20</v>
      </c>
      <c r="N69" s="36">
        <v>40</v>
      </c>
      <c r="O69" s="3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9.5" customHeight="1">
      <c r="A70" s="46"/>
      <c r="B70" s="50" t="s">
        <v>37</v>
      </c>
      <c r="C70" s="48"/>
      <c r="D70" s="49"/>
      <c r="E70" s="10">
        <f aca="true" t="shared" si="4" ref="E70:O70">SUM(E59:E69)</f>
        <v>6</v>
      </c>
      <c r="F70" s="10">
        <f t="shared" si="4"/>
        <v>24</v>
      </c>
      <c r="G70" s="10">
        <f t="shared" si="4"/>
        <v>0</v>
      </c>
      <c r="H70" s="10">
        <f t="shared" si="4"/>
        <v>30</v>
      </c>
      <c r="I70" s="10">
        <f t="shared" si="4"/>
        <v>900</v>
      </c>
      <c r="J70" s="10">
        <f t="shared" si="4"/>
        <v>40</v>
      </c>
      <c r="K70" s="10">
        <f t="shared" si="4"/>
        <v>275</v>
      </c>
      <c r="L70" s="10">
        <f t="shared" si="4"/>
        <v>0</v>
      </c>
      <c r="M70" s="10">
        <f t="shared" si="4"/>
        <v>100</v>
      </c>
      <c r="N70" s="10">
        <f t="shared" si="4"/>
        <v>485</v>
      </c>
      <c r="O70" s="10">
        <f t="shared" si="4"/>
        <v>0</v>
      </c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 t="s">
        <v>82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 t="s">
        <v>96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56" t="s">
        <v>24</v>
      </c>
      <c r="B75" s="54" t="s">
        <v>26</v>
      </c>
      <c r="C75" s="54" t="s">
        <v>27</v>
      </c>
      <c r="D75" s="54" t="s">
        <v>29</v>
      </c>
      <c r="E75" s="55" t="s">
        <v>30</v>
      </c>
      <c r="F75" s="48"/>
      <c r="G75" s="48"/>
      <c r="H75" s="49"/>
      <c r="I75" s="4" t="s">
        <v>31</v>
      </c>
      <c r="J75" s="55" t="s">
        <v>32</v>
      </c>
      <c r="K75" s="48"/>
      <c r="L75" s="49"/>
      <c r="M75" s="55" t="s">
        <v>33</v>
      </c>
      <c r="N75" s="48"/>
      <c r="O75" s="49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45"/>
      <c r="B76" s="45"/>
      <c r="C76" s="45"/>
      <c r="D76" s="45"/>
      <c r="E76" s="54" t="s">
        <v>35</v>
      </c>
      <c r="F76" s="54" t="s">
        <v>38</v>
      </c>
      <c r="G76" s="54" t="s">
        <v>39</v>
      </c>
      <c r="H76" s="54" t="s">
        <v>37</v>
      </c>
      <c r="I76" s="54" t="s">
        <v>37</v>
      </c>
      <c r="J76" s="4" t="s">
        <v>35</v>
      </c>
      <c r="K76" s="4" t="s">
        <v>38</v>
      </c>
      <c r="L76" s="4" t="s">
        <v>39</v>
      </c>
      <c r="M76" s="4" t="s">
        <v>35</v>
      </c>
      <c r="N76" s="4" t="s">
        <v>38</v>
      </c>
      <c r="O76" s="4" t="s">
        <v>39</v>
      </c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46"/>
      <c r="B77" s="46"/>
      <c r="C77" s="46"/>
      <c r="D77" s="46"/>
      <c r="E77" s="46"/>
      <c r="F77" s="46"/>
      <c r="G77" s="46"/>
      <c r="H77" s="46"/>
      <c r="I77" s="46"/>
      <c r="J77" s="4" t="s">
        <v>41</v>
      </c>
      <c r="K77" s="4" t="s">
        <v>41</v>
      </c>
      <c r="L77" s="4" t="s">
        <v>41</v>
      </c>
      <c r="M77" s="4" t="s">
        <v>39</v>
      </c>
      <c r="N77" s="4" t="s">
        <v>39</v>
      </c>
      <c r="O77" s="4" t="s">
        <v>39</v>
      </c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68" t="s">
        <v>97</v>
      </c>
      <c r="B78" s="35" t="s">
        <v>45</v>
      </c>
      <c r="C78" s="37" t="s">
        <v>244</v>
      </c>
      <c r="D78" s="35" t="s">
        <v>143</v>
      </c>
      <c r="E78" s="36"/>
      <c r="F78" s="36">
        <v>3</v>
      </c>
      <c r="G78" s="36"/>
      <c r="H78" s="5">
        <f aca="true" t="shared" si="5" ref="H78:H85">SUM(E78:G78)</f>
        <v>3</v>
      </c>
      <c r="I78" s="5">
        <f aca="true" t="shared" si="6" ref="I78:I85">SUM(J78:O78)</f>
        <v>90</v>
      </c>
      <c r="J78" s="36"/>
      <c r="K78" s="36">
        <v>30</v>
      </c>
      <c r="L78" s="36"/>
      <c r="M78" s="36"/>
      <c r="N78" s="36">
        <v>60</v>
      </c>
      <c r="O78" s="36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45"/>
      <c r="B79" s="35" t="s">
        <v>36</v>
      </c>
      <c r="C79" s="42" t="s">
        <v>269</v>
      </c>
      <c r="D79" s="35" t="s">
        <v>143</v>
      </c>
      <c r="E79" s="36"/>
      <c r="F79" s="36">
        <v>2</v>
      </c>
      <c r="G79" s="36"/>
      <c r="H79" s="5">
        <f t="shared" si="5"/>
        <v>2</v>
      </c>
      <c r="I79" s="5">
        <f t="shared" si="6"/>
        <v>60</v>
      </c>
      <c r="J79" s="36"/>
      <c r="K79" s="36">
        <v>15</v>
      </c>
      <c r="L79" s="36"/>
      <c r="M79" s="36"/>
      <c r="N79" s="36">
        <v>45</v>
      </c>
      <c r="O79" s="36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45"/>
      <c r="B80" s="35" t="s">
        <v>36</v>
      </c>
      <c r="C80" s="42" t="s">
        <v>270</v>
      </c>
      <c r="D80" s="35" t="s">
        <v>143</v>
      </c>
      <c r="E80" s="36"/>
      <c r="F80" s="36">
        <v>2</v>
      </c>
      <c r="G80" s="36"/>
      <c r="H80" s="5">
        <f t="shared" si="5"/>
        <v>2</v>
      </c>
      <c r="I80" s="5">
        <f t="shared" si="6"/>
        <v>60</v>
      </c>
      <c r="J80" s="36"/>
      <c r="K80" s="36">
        <v>15</v>
      </c>
      <c r="L80" s="36"/>
      <c r="M80" s="36"/>
      <c r="N80" s="36">
        <v>45</v>
      </c>
      <c r="O80" s="36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45"/>
      <c r="B81" s="35" t="s">
        <v>58</v>
      </c>
      <c r="C81" s="37" t="s">
        <v>271</v>
      </c>
      <c r="D81" s="35" t="s">
        <v>60</v>
      </c>
      <c r="E81" s="36">
        <v>1</v>
      </c>
      <c r="F81" s="36">
        <v>2</v>
      </c>
      <c r="G81" s="36"/>
      <c r="H81" s="5">
        <f t="shared" si="5"/>
        <v>3</v>
      </c>
      <c r="I81" s="5">
        <f t="shared" si="6"/>
        <v>90</v>
      </c>
      <c r="J81" s="36">
        <v>15</v>
      </c>
      <c r="K81" s="36">
        <v>30</v>
      </c>
      <c r="L81" s="36"/>
      <c r="M81" s="36">
        <v>15</v>
      </c>
      <c r="N81" s="36">
        <v>30</v>
      </c>
      <c r="O81" s="36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45"/>
      <c r="B82" s="35" t="s">
        <v>58</v>
      </c>
      <c r="C82" s="37" t="s">
        <v>272</v>
      </c>
      <c r="D82" s="35" t="s">
        <v>60</v>
      </c>
      <c r="E82" s="36">
        <v>1</v>
      </c>
      <c r="F82" s="36">
        <v>2</v>
      </c>
      <c r="G82" s="36"/>
      <c r="H82" s="5">
        <f t="shared" si="5"/>
        <v>3</v>
      </c>
      <c r="I82" s="5">
        <f t="shared" si="6"/>
        <v>90</v>
      </c>
      <c r="J82" s="36">
        <v>15</v>
      </c>
      <c r="K82" s="36">
        <v>30</v>
      </c>
      <c r="L82" s="36"/>
      <c r="M82" s="36">
        <v>15</v>
      </c>
      <c r="N82" s="36">
        <v>30</v>
      </c>
      <c r="O82" s="36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45"/>
      <c r="B83" s="35" t="s">
        <v>36</v>
      </c>
      <c r="C83" s="37" t="s">
        <v>261</v>
      </c>
      <c r="D83" s="35" t="s">
        <v>143</v>
      </c>
      <c r="E83" s="36"/>
      <c r="F83" s="36">
        <v>2</v>
      </c>
      <c r="G83" s="36"/>
      <c r="H83" s="5">
        <f t="shared" si="5"/>
        <v>2</v>
      </c>
      <c r="I83" s="5">
        <f t="shared" si="6"/>
        <v>60</v>
      </c>
      <c r="J83" s="36"/>
      <c r="K83" s="36">
        <v>30</v>
      </c>
      <c r="L83" s="36"/>
      <c r="M83" s="36"/>
      <c r="N83" s="36">
        <v>30</v>
      </c>
      <c r="O83" s="36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45"/>
      <c r="B84" s="35" t="s">
        <v>36</v>
      </c>
      <c r="C84" s="38" t="s">
        <v>273</v>
      </c>
      <c r="D84" s="35" t="s">
        <v>143</v>
      </c>
      <c r="E84" s="36"/>
      <c r="F84" s="36">
        <v>2</v>
      </c>
      <c r="G84" s="36"/>
      <c r="H84" s="5">
        <f t="shared" si="5"/>
        <v>2</v>
      </c>
      <c r="I84" s="5">
        <f t="shared" si="6"/>
        <v>60</v>
      </c>
      <c r="J84" s="36"/>
      <c r="K84" s="36">
        <v>30</v>
      </c>
      <c r="L84" s="36"/>
      <c r="M84" s="36"/>
      <c r="N84" s="36">
        <v>30</v>
      </c>
      <c r="O84" s="36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45"/>
      <c r="B85" s="35" t="s">
        <v>58</v>
      </c>
      <c r="C85" s="37" t="s">
        <v>256</v>
      </c>
      <c r="D85" s="35" t="s">
        <v>143</v>
      </c>
      <c r="E85" s="36">
        <v>2</v>
      </c>
      <c r="F85" s="36">
        <v>2</v>
      </c>
      <c r="G85" s="36"/>
      <c r="H85" s="5">
        <f t="shared" si="5"/>
        <v>4</v>
      </c>
      <c r="I85" s="5">
        <f t="shared" si="6"/>
        <v>120</v>
      </c>
      <c r="J85" s="36">
        <v>15</v>
      </c>
      <c r="K85" s="36">
        <v>30</v>
      </c>
      <c r="L85" s="36"/>
      <c r="M85" s="36">
        <v>30</v>
      </c>
      <c r="N85" s="36">
        <v>45</v>
      </c>
      <c r="O85" s="36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45"/>
      <c r="B86" s="50" t="s">
        <v>37</v>
      </c>
      <c r="C86" s="48"/>
      <c r="D86" s="49"/>
      <c r="E86" s="10">
        <f aca="true" t="shared" si="7" ref="E86:O86">SUM(E78:E85)</f>
        <v>4</v>
      </c>
      <c r="F86" s="10">
        <f t="shared" si="7"/>
        <v>17</v>
      </c>
      <c r="G86" s="10">
        <f t="shared" si="7"/>
        <v>0</v>
      </c>
      <c r="H86" s="10">
        <f t="shared" si="7"/>
        <v>21</v>
      </c>
      <c r="I86" s="10">
        <f t="shared" si="7"/>
        <v>630</v>
      </c>
      <c r="J86" s="10">
        <f t="shared" si="7"/>
        <v>45</v>
      </c>
      <c r="K86" s="10">
        <f t="shared" si="7"/>
        <v>210</v>
      </c>
      <c r="L86" s="10">
        <f t="shared" si="7"/>
        <v>0</v>
      </c>
      <c r="M86" s="10">
        <f t="shared" si="7"/>
        <v>60</v>
      </c>
      <c r="N86" s="10">
        <f t="shared" si="7"/>
        <v>315</v>
      </c>
      <c r="O86" s="10">
        <f t="shared" si="7"/>
        <v>0</v>
      </c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45"/>
      <c r="B87" s="71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9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45"/>
      <c r="B88" s="69" t="s">
        <v>274</v>
      </c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9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45"/>
      <c r="B89" s="35" t="s">
        <v>36</v>
      </c>
      <c r="C89" s="35" t="s">
        <v>275</v>
      </c>
      <c r="D89" s="35" t="s">
        <v>143</v>
      </c>
      <c r="E89" s="36"/>
      <c r="F89" s="36">
        <v>2</v>
      </c>
      <c r="G89" s="36"/>
      <c r="H89" s="5">
        <f>SUM(E89:G89)</f>
        <v>2</v>
      </c>
      <c r="I89" s="5">
        <f>SUM(J89:O89)</f>
        <v>60</v>
      </c>
      <c r="J89" s="36"/>
      <c r="K89" s="36">
        <v>30</v>
      </c>
      <c r="L89" s="36"/>
      <c r="M89" s="36"/>
      <c r="N89" s="36">
        <v>30</v>
      </c>
      <c r="O89" s="3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45"/>
      <c r="B90" s="35" t="s">
        <v>35</v>
      </c>
      <c r="C90" s="35" t="s">
        <v>276</v>
      </c>
      <c r="D90" s="35" t="s">
        <v>60</v>
      </c>
      <c r="E90" s="36">
        <v>3</v>
      </c>
      <c r="F90" s="36"/>
      <c r="G90" s="36"/>
      <c r="H90" s="5">
        <f>SUM(E90:G90)</f>
        <v>3</v>
      </c>
      <c r="I90" s="5">
        <f>SUM(J90:O90)</f>
        <v>90</v>
      </c>
      <c r="J90" s="36">
        <v>30</v>
      </c>
      <c r="K90" s="36"/>
      <c r="L90" s="36"/>
      <c r="M90" s="36">
        <v>60</v>
      </c>
      <c r="N90" s="36"/>
      <c r="O90" s="3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45"/>
      <c r="B91" s="35" t="s">
        <v>36</v>
      </c>
      <c r="C91" s="35" t="s">
        <v>277</v>
      </c>
      <c r="D91" s="35" t="s">
        <v>143</v>
      </c>
      <c r="E91" s="36"/>
      <c r="F91" s="36">
        <v>2</v>
      </c>
      <c r="G91" s="36"/>
      <c r="H91" s="5">
        <f>SUM(E91:G91)</f>
        <v>2</v>
      </c>
      <c r="I91" s="5">
        <f>SUM(J91:O91)</f>
        <v>60</v>
      </c>
      <c r="J91" s="36"/>
      <c r="K91" s="36">
        <v>30</v>
      </c>
      <c r="L91" s="36"/>
      <c r="M91" s="36"/>
      <c r="N91" s="36">
        <v>30</v>
      </c>
      <c r="O91" s="3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45"/>
      <c r="B92" s="35" t="s">
        <v>80</v>
      </c>
      <c r="C92" s="35" t="s">
        <v>278</v>
      </c>
      <c r="D92" s="35" t="s">
        <v>143</v>
      </c>
      <c r="E92" s="36"/>
      <c r="F92" s="36">
        <v>1</v>
      </c>
      <c r="G92" s="36"/>
      <c r="H92" s="5">
        <f>SUM(E92:G92)</f>
        <v>1</v>
      </c>
      <c r="I92" s="5">
        <f>SUM(J92:O92)</f>
        <v>30</v>
      </c>
      <c r="J92" s="36"/>
      <c r="K92" s="36"/>
      <c r="L92" s="36"/>
      <c r="M92" s="36"/>
      <c r="N92" s="36">
        <v>30</v>
      </c>
      <c r="O92" s="3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45"/>
      <c r="B93" s="50" t="s">
        <v>37</v>
      </c>
      <c r="C93" s="48"/>
      <c r="D93" s="49"/>
      <c r="E93" s="10">
        <f aca="true" t="shared" si="8" ref="E93:O93">SUM(E89:E92)</f>
        <v>3</v>
      </c>
      <c r="F93" s="10">
        <f t="shared" si="8"/>
        <v>5</v>
      </c>
      <c r="G93" s="10">
        <f t="shared" si="8"/>
        <v>0</v>
      </c>
      <c r="H93" s="10">
        <f t="shared" si="8"/>
        <v>8</v>
      </c>
      <c r="I93" s="10">
        <f t="shared" si="8"/>
        <v>240</v>
      </c>
      <c r="J93" s="10">
        <f t="shared" si="8"/>
        <v>30</v>
      </c>
      <c r="K93" s="10">
        <f t="shared" si="8"/>
        <v>60</v>
      </c>
      <c r="L93" s="10">
        <f t="shared" si="8"/>
        <v>0</v>
      </c>
      <c r="M93" s="10">
        <f t="shared" si="8"/>
        <v>60</v>
      </c>
      <c r="N93" s="10">
        <f t="shared" si="8"/>
        <v>90</v>
      </c>
      <c r="O93" s="10">
        <f t="shared" si="8"/>
        <v>0</v>
      </c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46"/>
      <c r="B94" s="50" t="s">
        <v>79</v>
      </c>
      <c r="C94" s="48"/>
      <c r="D94" s="49"/>
      <c r="E94" s="10">
        <f aca="true" t="shared" si="9" ref="E94:O94">E93+E86</f>
        <v>7</v>
      </c>
      <c r="F94" s="10">
        <f t="shared" si="9"/>
        <v>22</v>
      </c>
      <c r="G94" s="10">
        <f t="shared" si="9"/>
        <v>0</v>
      </c>
      <c r="H94" s="10">
        <f t="shared" si="9"/>
        <v>29</v>
      </c>
      <c r="I94" s="10">
        <f t="shared" si="9"/>
        <v>870</v>
      </c>
      <c r="J94" s="10">
        <f t="shared" si="9"/>
        <v>75</v>
      </c>
      <c r="K94" s="10">
        <f t="shared" si="9"/>
        <v>270</v>
      </c>
      <c r="L94" s="10">
        <f t="shared" si="9"/>
        <v>0</v>
      </c>
      <c r="M94" s="10">
        <f t="shared" si="9"/>
        <v>120</v>
      </c>
      <c r="N94" s="10">
        <f t="shared" si="9"/>
        <v>405</v>
      </c>
      <c r="O94" s="10">
        <f t="shared" si="9"/>
        <v>0</v>
      </c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 t="s">
        <v>82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 t="s">
        <v>96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56" t="s">
        <v>24</v>
      </c>
      <c r="B99" s="54" t="s">
        <v>26</v>
      </c>
      <c r="C99" s="54" t="s">
        <v>27</v>
      </c>
      <c r="D99" s="54" t="s">
        <v>29</v>
      </c>
      <c r="E99" s="55" t="s">
        <v>30</v>
      </c>
      <c r="F99" s="48"/>
      <c r="G99" s="48"/>
      <c r="H99" s="49"/>
      <c r="I99" s="4" t="s">
        <v>31</v>
      </c>
      <c r="J99" s="55" t="s">
        <v>32</v>
      </c>
      <c r="K99" s="48"/>
      <c r="L99" s="49"/>
      <c r="M99" s="55" t="s">
        <v>33</v>
      </c>
      <c r="N99" s="48"/>
      <c r="O99" s="49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45"/>
      <c r="B100" s="45"/>
      <c r="C100" s="45"/>
      <c r="D100" s="45"/>
      <c r="E100" s="54" t="s">
        <v>35</v>
      </c>
      <c r="F100" s="54" t="s">
        <v>38</v>
      </c>
      <c r="G100" s="54" t="s">
        <v>39</v>
      </c>
      <c r="H100" s="54" t="s">
        <v>37</v>
      </c>
      <c r="I100" s="54" t="s">
        <v>37</v>
      </c>
      <c r="J100" s="4" t="s">
        <v>35</v>
      </c>
      <c r="K100" s="4" t="s">
        <v>38</v>
      </c>
      <c r="L100" s="4" t="s">
        <v>39</v>
      </c>
      <c r="M100" s="4" t="s">
        <v>35</v>
      </c>
      <c r="N100" s="4" t="s">
        <v>38</v>
      </c>
      <c r="O100" s="4" t="s">
        <v>39</v>
      </c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" t="s">
        <v>41</v>
      </c>
      <c r="K101" s="4" t="s">
        <v>41</v>
      </c>
      <c r="L101" s="4" t="s">
        <v>41</v>
      </c>
      <c r="M101" s="4" t="s">
        <v>39</v>
      </c>
      <c r="N101" s="4" t="s">
        <v>39</v>
      </c>
      <c r="O101" s="4" t="s">
        <v>39</v>
      </c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68" t="s">
        <v>111</v>
      </c>
      <c r="B102" s="35" t="s">
        <v>45</v>
      </c>
      <c r="C102" s="35" t="s">
        <v>244</v>
      </c>
      <c r="D102" s="35" t="s">
        <v>179</v>
      </c>
      <c r="E102" s="36"/>
      <c r="F102" s="36">
        <v>3</v>
      </c>
      <c r="G102" s="36"/>
      <c r="H102" s="5">
        <f aca="true" t="shared" si="10" ref="H102:H108">SUM(E102:G102)</f>
        <v>3</v>
      </c>
      <c r="I102" s="5">
        <f aca="true" t="shared" si="11" ref="I102:I108">SUM(J102:O102)</f>
        <v>90</v>
      </c>
      <c r="J102" s="36"/>
      <c r="K102" s="36">
        <v>30</v>
      </c>
      <c r="L102" s="36"/>
      <c r="M102" s="36"/>
      <c r="N102" s="36">
        <v>60</v>
      </c>
      <c r="O102" s="36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45"/>
      <c r="B103" s="35" t="s">
        <v>36</v>
      </c>
      <c r="C103" s="34" t="s">
        <v>279</v>
      </c>
      <c r="D103" s="35" t="s">
        <v>143</v>
      </c>
      <c r="E103" s="36"/>
      <c r="F103" s="36">
        <v>2</v>
      </c>
      <c r="G103" s="36"/>
      <c r="H103" s="5">
        <f t="shared" si="10"/>
        <v>2</v>
      </c>
      <c r="I103" s="5">
        <f t="shared" si="11"/>
        <v>60</v>
      </c>
      <c r="J103" s="36"/>
      <c r="K103" s="36">
        <v>15</v>
      </c>
      <c r="L103" s="36"/>
      <c r="M103" s="36"/>
      <c r="N103" s="36">
        <v>45</v>
      </c>
      <c r="O103" s="36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45"/>
      <c r="B104" s="35" t="s">
        <v>36</v>
      </c>
      <c r="C104" s="35" t="s">
        <v>264</v>
      </c>
      <c r="D104" s="35" t="s">
        <v>143</v>
      </c>
      <c r="E104" s="36"/>
      <c r="F104" s="36">
        <v>2</v>
      </c>
      <c r="G104" s="36"/>
      <c r="H104" s="5">
        <f t="shared" si="10"/>
        <v>2</v>
      </c>
      <c r="I104" s="5">
        <f t="shared" si="11"/>
        <v>60</v>
      </c>
      <c r="J104" s="36"/>
      <c r="K104" s="36">
        <v>15</v>
      </c>
      <c r="L104" s="36"/>
      <c r="M104" s="36"/>
      <c r="N104" s="36">
        <v>45</v>
      </c>
      <c r="O104" s="36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45"/>
      <c r="B105" s="35" t="s">
        <v>58</v>
      </c>
      <c r="C105" s="35" t="s">
        <v>280</v>
      </c>
      <c r="D105" s="35" t="s">
        <v>60</v>
      </c>
      <c r="E105" s="36">
        <v>1</v>
      </c>
      <c r="F105" s="36">
        <v>3</v>
      </c>
      <c r="G105" s="36"/>
      <c r="H105" s="5">
        <f t="shared" si="10"/>
        <v>4</v>
      </c>
      <c r="I105" s="5">
        <f t="shared" si="11"/>
        <v>120</v>
      </c>
      <c r="J105" s="36">
        <v>15</v>
      </c>
      <c r="K105" s="36">
        <v>30</v>
      </c>
      <c r="L105" s="36"/>
      <c r="M105" s="36">
        <v>15</v>
      </c>
      <c r="N105" s="36">
        <v>60</v>
      </c>
      <c r="O105" s="36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45"/>
      <c r="B106" s="35" t="s">
        <v>39</v>
      </c>
      <c r="C106" s="35" t="s">
        <v>281</v>
      </c>
      <c r="D106" s="35" t="s">
        <v>143</v>
      </c>
      <c r="E106" s="36"/>
      <c r="F106" s="36"/>
      <c r="G106" s="36">
        <v>3</v>
      </c>
      <c r="H106" s="5">
        <f t="shared" si="10"/>
        <v>3</v>
      </c>
      <c r="I106" s="5">
        <f t="shared" si="11"/>
        <v>90</v>
      </c>
      <c r="J106" s="36"/>
      <c r="K106" s="36"/>
      <c r="L106" s="36">
        <v>30</v>
      </c>
      <c r="M106" s="36"/>
      <c r="N106" s="36"/>
      <c r="O106" s="36">
        <v>60</v>
      </c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45"/>
      <c r="B107" s="35" t="s">
        <v>58</v>
      </c>
      <c r="C107" s="35" t="s">
        <v>256</v>
      </c>
      <c r="D107" s="35" t="s">
        <v>60</v>
      </c>
      <c r="E107" s="36">
        <v>1</v>
      </c>
      <c r="F107" s="36">
        <v>2</v>
      </c>
      <c r="G107" s="36"/>
      <c r="H107" s="5">
        <f t="shared" si="10"/>
        <v>3</v>
      </c>
      <c r="I107" s="5">
        <f t="shared" si="11"/>
        <v>90</v>
      </c>
      <c r="J107" s="36">
        <v>15</v>
      </c>
      <c r="K107" s="36">
        <v>30</v>
      </c>
      <c r="L107" s="36"/>
      <c r="M107" s="36">
        <v>15</v>
      </c>
      <c r="N107" s="36">
        <v>30</v>
      </c>
      <c r="O107" s="36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45"/>
      <c r="B108" s="35" t="s">
        <v>35</v>
      </c>
      <c r="C108" s="30" t="s">
        <v>184</v>
      </c>
      <c r="D108" s="35" t="s">
        <v>143</v>
      </c>
      <c r="E108" s="36">
        <v>4</v>
      </c>
      <c r="F108" s="36"/>
      <c r="G108" s="36"/>
      <c r="H108" s="5">
        <f t="shared" si="10"/>
        <v>4</v>
      </c>
      <c r="I108" s="5">
        <f t="shared" si="11"/>
        <v>120</v>
      </c>
      <c r="J108" s="36">
        <v>30</v>
      </c>
      <c r="K108" s="36"/>
      <c r="L108" s="36"/>
      <c r="M108" s="36">
        <v>90</v>
      </c>
      <c r="N108" s="36"/>
      <c r="O108" s="36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45"/>
      <c r="B109" s="50" t="s">
        <v>37</v>
      </c>
      <c r="C109" s="48"/>
      <c r="D109" s="49"/>
      <c r="E109" s="10">
        <f aca="true" t="shared" si="12" ref="E109:O109">SUM(E102:E108)</f>
        <v>6</v>
      </c>
      <c r="F109" s="10">
        <f t="shared" si="12"/>
        <v>12</v>
      </c>
      <c r="G109" s="10">
        <f t="shared" si="12"/>
        <v>3</v>
      </c>
      <c r="H109" s="10">
        <f t="shared" si="12"/>
        <v>21</v>
      </c>
      <c r="I109" s="10">
        <f t="shared" si="12"/>
        <v>630</v>
      </c>
      <c r="J109" s="10">
        <f t="shared" si="12"/>
        <v>60</v>
      </c>
      <c r="K109" s="10">
        <f t="shared" si="12"/>
        <v>120</v>
      </c>
      <c r="L109" s="10">
        <f t="shared" si="12"/>
        <v>30</v>
      </c>
      <c r="M109" s="10">
        <f t="shared" si="12"/>
        <v>120</v>
      </c>
      <c r="N109" s="10">
        <f t="shared" si="12"/>
        <v>240</v>
      </c>
      <c r="O109" s="10">
        <f t="shared" si="12"/>
        <v>60</v>
      </c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45"/>
      <c r="B110" s="69" t="s">
        <v>274</v>
      </c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9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45"/>
      <c r="B111" s="35" t="s">
        <v>36</v>
      </c>
      <c r="C111" s="35" t="s">
        <v>282</v>
      </c>
      <c r="D111" s="35" t="s">
        <v>143</v>
      </c>
      <c r="E111" s="36"/>
      <c r="F111" s="36">
        <v>2</v>
      </c>
      <c r="G111" s="36"/>
      <c r="H111" s="5">
        <f>SUM(E111:G111)</f>
        <v>2</v>
      </c>
      <c r="I111" s="5">
        <f>SUM(J111:O111)</f>
        <v>60</v>
      </c>
      <c r="J111" s="36"/>
      <c r="K111" s="36">
        <v>30</v>
      </c>
      <c r="L111" s="36"/>
      <c r="M111" s="36"/>
      <c r="N111" s="36">
        <v>30</v>
      </c>
      <c r="O111" s="3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45"/>
      <c r="B112" s="35" t="s">
        <v>35</v>
      </c>
      <c r="C112" s="1" t="s">
        <v>283</v>
      </c>
      <c r="D112" s="35" t="s">
        <v>143</v>
      </c>
      <c r="E112" s="36">
        <v>2</v>
      </c>
      <c r="F112" s="36"/>
      <c r="G112" s="36"/>
      <c r="H112" s="5">
        <f>SUM(E112:G112)</f>
        <v>2</v>
      </c>
      <c r="I112" s="5">
        <f>SUM(J112:O112)</f>
        <v>60</v>
      </c>
      <c r="J112" s="36">
        <v>30</v>
      </c>
      <c r="K112" s="36"/>
      <c r="L112" s="36"/>
      <c r="M112" s="36">
        <v>30</v>
      </c>
      <c r="N112" s="36"/>
      <c r="O112" s="3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45"/>
      <c r="B113" s="35" t="s">
        <v>35</v>
      </c>
      <c r="C113" s="35" t="s">
        <v>284</v>
      </c>
      <c r="D113" s="35" t="s">
        <v>143</v>
      </c>
      <c r="E113" s="36">
        <v>2</v>
      </c>
      <c r="F113" s="36"/>
      <c r="G113" s="36"/>
      <c r="H113" s="5">
        <f>SUM(E113:G113)</f>
        <v>2</v>
      </c>
      <c r="I113" s="5">
        <f>SUM(J113:O113)</f>
        <v>60</v>
      </c>
      <c r="J113" s="36">
        <v>30</v>
      </c>
      <c r="K113" s="36"/>
      <c r="L113" s="36"/>
      <c r="M113" s="36">
        <v>30</v>
      </c>
      <c r="N113" s="36"/>
      <c r="O113" s="3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45"/>
      <c r="B114" s="35" t="s">
        <v>36</v>
      </c>
      <c r="C114" s="35" t="s">
        <v>285</v>
      </c>
      <c r="D114" s="35" t="s">
        <v>143</v>
      </c>
      <c r="E114" s="36"/>
      <c r="F114" s="36">
        <v>3</v>
      </c>
      <c r="G114" s="36"/>
      <c r="H114" s="5">
        <f>SUM(E114:G114)</f>
        <v>3</v>
      </c>
      <c r="I114" s="5">
        <f>SUM(J114:O114)</f>
        <v>90</v>
      </c>
      <c r="J114" s="36"/>
      <c r="K114" s="36">
        <v>30</v>
      </c>
      <c r="L114" s="36"/>
      <c r="M114" s="36"/>
      <c r="N114" s="36">
        <v>60</v>
      </c>
      <c r="O114" s="3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45"/>
      <c r="B115" s="35" t="s">
        <v>80</v>
      </c>
      <c r="C115" s="35" t="s">
        <v>286</v>
      </c>
      <c r="D115" s="35" t="s">
        <v>287</v>
      </c>
      <c r="E115" s="36"/>
      <c r="F115" s="36">
        <v>1</v>
      </c>
      <c r="G115" s="36"/>
      <c r="H115" s="5">
        <f>SUM(E115:G115)</f>
        <v>1</v>
      </c>
      <c r="I115" s="5">
        <f>SUM(J115:O115)</f>
        <v>30</v>
      </c>
      <c r="J115" s="36"/>
      <c r="K115" s="36"/>
      <c r="L115" s="36"/>
      <c r="M115" s="36"/>
      <c r="N115" s="36">
        <v>30</v>
      </c>
      <c r="O115" s="3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45"/>
      <c r="B116" s="50" t="s">
        <v>37</v>
      </c>
      <c r="C116" s="48"/>
      <c r="D116" s="49"/>
      <c r="E116" s="10">
        <f aca="true" t="shared" si="13" ref="E116:O116">SUM(E111:E115)</f>
        <v>4</v>
      </c>
      <c r="F116" s="10">
        <f t="shared" si="13"/>
        <v>6</v>
      </c>
      <c r="G116" s="10">
        <f t="shared" si="13"/>
        <v>0</v>
      </c>
      <c r="H116" s="10">
        <f t="shared" si="13"/>
        <v>10</v>
      </c>
      <c r="I116" s="10">
        <f t="shared" si="13"/>
        <v>300</v>
      </c>
      <c r="J116" s="10">
        <f t="shared" si="13"/>
        <v>60</v>
      </c>
      <c r="K116" s="10">
        <f t="shared" si="13"/>
        <v>60</v>
      </c>
      <c r="L116" s="10">
        <f t="shared" si="13"/>
        <v>0</v>
      </c>
      <c r="M116" s="10">
        <f t="shared" si="13"/>
        <v>60</v>
      </c>
      <c r="N116" s="10">
        <f t="shared" si="13"/>
        <v>120</v>
      </c>
      <c r="O116" s="10">
        <f t="shared" si="13"/>
        <v>0</v>
      </c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46"/>
      <c r="B117" s="50" t="s">
        <v>79</v>
      </c>
      <c r="C117" s="48"/>
      <c r="D117" s="49"/>
      <c r="E117" s="10">
        <f aca="true" t="shared" si="14" ref="E117:O117">E116+E109</f>
        <v>10</v>
      </c>
      <c r="F117" s="10">
        <f t="shared" si="14"/>
        <v>18</v>
      </c>
      <c r="G117" s="10">
        <f t="shared" si="14"/>
        <v>3</v>
      </c>
      <c r="H117" s="10">
        <f t="shared" si="14"/>
        <v>31</v>
      </c>
      <c r="I117" s="10">
        <f t="shared" si="14"/>
        <v>930</v>
      </c>
      <c r="J117" s="10">
        <f t="shared" si="14"/>
        <v>120</v>
      </c>
      <c r="K117" s="10">
        <f t="shared" si="14"/>
        <v>180</v>
      </c>
      <c r="L117" s="10">
        <f t="shared" si="14"/>
        <v>30</v>
      </c>
      <c r="M117" s="10">
        <f t="shared" si="14"/>
        <v>180</v>
      </c>
      <c r="N117" s="10">
        <f t="shared" si="14"/>
        <v>360</v>
      </c>
      <c r="O117" s="10">
        <f t="shared" si="14"/>
        <v>60</v>
      </c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 t="s">
        <v>288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56" t="s">
        <v>24</v>
      </c>
      <c r="B121" s="54" t="s">
        <v>26</v>
      </c>
      <c r="C121" s="54" t="s">
        <v>27</v>
      </c>
      <c r="D121" s="54" t="s">
        <v>29</v>
      </c>
      <c r="E121" s="55" t="s">
        <v>30</v>
      </c>
      <c r="F121" s="48"/>
      <c r="G121" s="48"/>
      <c r="H121" s="49"/>
      <c r="I121" s="4" t="s">
        <v>31</v>
      </c>
      <c r="J121" s="55" t="s">
        <v>32</v>
      </c>
      <c r="K121" s="48"/>
      <c r="L121" s="49"/>
      <c r="M121" s="55" t="s">
        <v>33</v>
      </c>
      <c r="N121" s="48"/>
      <c r="O121" s="49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45"/>
      <c r="B122" s="45"/>
      <c r="C122" s="45"/>
      <c r="D122" s="45"/>
      <c r="E122" s="54" t="s">
        <v>35</v>
      </c>
      <c r="F122" s="54" t="s">
        <v>38</v>
      </c>
      <c r="G122" s="54" t="s">
        <v>39</v>
      </c>
      <c r="H122" s="54" t="s">
        <v>37</v>
      </c>
      <c r="I122" s="54" t="s">
        <v>37</v>
      </c>
      <c r="J122" s="4" t="s">
        <v>35</v>
      </c>
      <c r="K122" s="4" t="s">
        <v>38</v>
      </c>
      <c r="L122" s="4" t="s">
        <v>39</v>
      </c>
      <c r="M122" s="4" t="s">
        <v>35</v>
      </c>
      <c r="N122" s="4" t="s">
        <v>38</v>
      </c>
      <c r="O122" s="4" t="s">
        <v>39</v>
      </c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" t="s">
        <v>41</v>
      </c>
      <c r="K123" s="4" t="s">
        <v>41</v>
      </c>
      <c r="L123" s="4" t="s">
        <v>41</v>
      </c>
      <c r="M123" s="4" t="s">
        <v>39</v>
      </c>
      <c r="N123" s="4" t="s">
        <v>39</v>
      </c>
      <c r="O123" s="4" t="s">
        <v>39</v>
      </c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68" t="s">
        <v>289</v>
      </c>
      <c r="B124" s="35" t="s">
        <v>36</v>
      </c>
      <c r="C124" s="35" t="s">
        <v>193</v>
      </c>
      <c r="D124" s="35" t="s">
        <v>143</v>
      </c>
      <c r="E124" s="36" t="s">
        <v>72</v>
      </c>
      <c r="F124" s="36">
        <v>2</v>
      </c>
      <c r="G124" s="36" t="s">
        <v>72</v>
      </c>
      <c r="H124" s="36">
        <f aca="true" t="shared" si="15" ref="H124:H130">SUM(E124:G124)</f>
        <v>2</v>
      </c>
      <c r="I124" s="36">
        <f aca="true" t="shared" si="16" ref="I124:I130">SUM(J124:O124)</f>
        <v>60</v>
      </c>
      <c r="J124" s="36" t="s">
        <v>72</v>
      </c>
      <c r="K124" s="36">
        <v>15</v>
      </c>
      <c r="L124" s="36" t="s">
        <v>72</v>
      </c>
      <c r="M124" s="36" t="s">
        <v>72</v>
      </c>
      <c r="N124" s="36">
        <v>45</v>
      </c>
      <c r="O124" s="36" t="s">
        <v>72</v>
      </c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45"/>
      <c r="B125" s="35" t="s">
        <v>36</v>
      </c>
      <c r="C125" s="35" t="s">
        <v>290</v>
      </c>
      <c r="D125" s="35" t="s">
        <v>143</v>
      </c>
      <c r="E125" s="36" t="s">
        <v>72</v>
      </c>
      <c r="F125" s="36">
        <v>3</v>
      </c>
      <c r="G125" s="36" t="s">
        <v>72</v>
      </c>
      <c r="H125" s="36">
        <f t="shared" si="15"/>
        <v>3</v>
      </c>
      <c r="I125" s="36">
        <f t="shared" si="16"/>
        <v>90</v>
      </c>
      <c r="J125" s="36" t="s">
        <v>72</v>
      </c>
      <c r="K125" s="36">
        <v>30</v>
      </c>
      <c r="L125" s="36" t="s">
        <v>72</v>
      </c>
      <c r="M125" s="36" t="s">
        <v>72</v>
      </c>
      <c r="N125" s="36">
        <v>60</v>
      </c>
      <c r="O125" s="36" t="s">
        <v>72</v>
      </c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45"/>
      <c r="B126" s="35" t="s">
        <v>58</v>
      </c>
      <c r="C126" s="35" t="s">
        <v>291</v>
      </c>
      <c r="D126" s="35" t="s">
        <v>60</v>
      </c>
      <c r="E126" s="36">
        <v>1</v>
      </c>
      <c r="F126" s="36">
        <v>3</v>
      </c>
      <c r="G126" s="36"/>
      <c r="H126" s="36">
        <f t="shared" si="15"/>
        <v>4</v>
      </c>
      <c r="I126" s="36">
        <f t="shared" si="16"/>
        <v>120</v>
      </c>
      <c r="J126" s="36">
        <v>15</v>
      </c>
      <c r="K126" s="36">
        <v>30</v>
      </c>
      <c r="L126" s="36"/>
      <c r="M126" s="36">
        <v>15</v>
      </c>
      <c r="N126" s="36">
        <v>60</v>
      </c>
      <c r="O126" s="36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45"/>
      <c r="B127" s="35" t="s">
        <v>58</v>
      </c>
      <c r="C127" s="35" t="s">
        <v>292</v>
      </c>
      <c r="D127" s="35" t="s">
        <v>60</v>
      </c>
      <c r="E127" s="36">
        <v>1</v>
      </c>
      <c r="F127" s="36">
        <v>3</v>
      </c>
      <c r="G127" s="36" t="s">
        <v>72</v>
      </c>
      <c r="H127" s="36">
        <f t="shared" si="15"/>
        <v>4</v>
      </c>
      <c r="I127" s="36">
        <f t="shared" si="16"/>
        <v>120</v>
      </c>
      <c r="J127" s="36">
        <v>15</v>
      </c>
      <c r="K127" s="36">
        <v>30</v>
      </c>
      <c r="L127" s="36" t="s">
        <v>72</v>
      </c>
      <c r="M127" s="36">
        <v>15</v>
      </c>
      <c r="N127" s="36">
        <v>60</v>
      </c>
      <c r="O127" s="36" t="s">
        <v>72</v>
      </c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45"/>
      <c r="B128" s="35" t="s">
        <v>36</v>
      </c>
      <c r="C128" s="35" t="s">
        <v>199</v>
      </c>
      <c r="D128" s="35" t="s">
        <v>143</v>
      </c>
      <c r="E128" s="36"/>
      <c r="F128" s="36">
        <v>1</v>
      </c>
      <c r="G128" s="36"/>
      <c r="H128" s="36">
        <f t="shared" si="15"/>
        <v>1</v>
      </c>
      <c r="I128" s="36">
        <f t="shared" si="16"/>
        <v>30</v>
      </c>
      <c r="J128" s="36"/>
      <c r="K128" s="36">
        <v>15</v>
      </c>
      <c r="L128" s="36"/>
      <c r="M128" s="36"/>
      <c r="N128" s="36">
        <v>15</v>
      </c>
      <c r="O128" s="36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45"/>
      <c r="B129" s="35" t="s">
        <v>39</v>
      </c>
      <c r="C129" s="35" t="s">
        <v>281</v>
      </c>
      <c r="D129" s="35" t="s">
        <v>143</v>
      </c>
      <c r="E129" s="36" t="s">
        <v>72</v>
      </c>
      <c r="F129" s="36" t="s">
        <v>72</v>
      </c>
      <c r="G129" s="36">
        <v>5</v>
      </c>
      <c r="H129" s="36">
        <f t="shared" si="15"/>
        <v>5</v>
      </c>
      <c r="I129" s="36">
        <f t="shared" si="16"/>
        <v>150</v>
      </c>
      <c r="J129" s="36" t="s">
        <v>72</v>
      </c>
      <c r="K129" s="36" t="s">
        <v>72</v>
      </c>
      <c r="L129" s="36">
        <v>30</v>
      </c>
      <c r="M129" s="36" t="s">
        <v>72</v>
      </c>
      <c r="N129" s="36" t="s">
        <v>72</v>
      </c>
      <c r="O129" s="36">
        <v>120</v>
      </c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45"/>
      <c r="B130" s="35" t="s">
        <v>35</v>
      </c>
      <c r="C130" s="35" t="s">
        <v>293</v>
      </c>
      <c r="D130" s="35" t="s">
        <v>143</v>
      </c>
      <c r="E130" s="36">
        <v>2</v>
      </c>
      <c r="F130" s="36"/>
      <c r="G130" s="36"/>
      <c r="H130" s="36">
        <f t="shared" si="15"/>
        <v>2</v>
      </c>
      <c r="I130" s="36">
        <f t="shared" si="16"/>
        <v>60</v>
      </c>
      <c r="J130" s="36">
        <v>15</v>
      </c>
      <c r="K130" s="36"/>
      <c r="L130" s="36"/>
      <c r="M130" s="36">
        <v>45</v>
      </c>
      <c r="N130" s="36"/>
      <c r="O130" s="36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45"/>
      <c r="B131" s="50" t="s">
        <v>37</v>
      </c>
      <c r="C131" s="48"/>
      <c r="D131" s="49"/>
      <c r="E131" s="10">
        <f aca="true" t="shared" si="17" ref="E131:O131">SUM(E124:E130)</f>
        <v>4</v>
      </c>
      <c r="F131" s="10">
        <f t="shared" si="17"/>
        <v>12</v>
      </c>
      <c r="G131" s="10">
        <f t="shared" si="17"/>
        <v>5</v>
      </c>
      <c r="H131" s="10">
        <f t="shared" si="17"/>
        <v>21</v>
      </c>
      <c r="I131" s="10">
        <f t="shared" si="17"/>
        <v>630</v>
      </c>
      <c r="J131" s="10">
        <f t="shared" si="17"/>
        <v>45</v>
      </c>
      <c r="K131" s="10">
        <f t="shared" si="17"/>
        <v>120</v>
      </c>
      <c r="L131" s="10">
        <f t="shared" si="17"/>
        <v>30</v>
      </c>
      <c r="M131" s="10">
        <f t="shared" si="17"/>
        <v>75</v>
      </c>
      <c r="N131" s="10">
        <f t="shared" si="17"/>
        <v>240</v>
      </c>
      <c r="O131" s="10">
        <f t="shared" si="17"/>
        <v>120</v>
      </c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45"/>
      <c r="B132" s="70" t="s">
        <v>274</v>
      </c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9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45"/>
      <c r="B133" s="35" t="s">
        <v>35</v>
      </c>
      <c r="C133" s="35" t="s">
        <v>294</v>
      </c>
      <c r="D133" s="35" t="s">
        <v>143</v>
      </c>
      <c r="E133" s="36">
        <v>3</v>
      </c>
      <c r="F133" s="36" t="s">
        <v>72</v>
      </c>
      <c r="G133" s="36" t="s">
        <v>72</v>
      </c>
      <c r="H133" s="36">
        <f>SUM(E133:G133)</f>
        <v>3</v>
      </c>
      <c r="I133" s="36">
        <f>SUM(J133:O133)</f>
        <v>90</v>
      </c>
      <c r="J133" s="36">
        <v>15</v>
      </c>
      <c r="K133" s="36" t="s">
        <v>72</v>
      </c>
      <c r="L133" s="36" t="s">
        <v>72</v>
      </c>
      <c r="M133" s="36">
        <v>75</v>
      </c>
      <c r="N133" s="36"/>
      <c r="O133" s="3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45"/>
      <c r="B134" s="35" t="s">
        <v>77</v>
      </c>
      <c r="C134" s="34" t="s">
        <v>295</v>
      </c>
      <c r="D134" s="35" t="s">
        <v>143</v>
      </c>
      <c r="E134" s="36" t="s">
        <v>72</v>
      </c>
      <c r="F134" s="36">
        <v>4</v>
      </c>
      <c r="G134" s="36" t="s">
        <v>72</v>
      </c>
      <c r="H134" s="36">
        <f>SUM(E134:G134)</f>
        <v>4</v>
      </c>
      <c r="I134" s="36">
        <f>SUM(J134:O134)</f>
        <v>120</v>
      </c>
      <c r="J134" s="36" t="s">
        <v>72</v>
      </c>
      <c r="K134" s="36">
        <v>30</v>
      </c>
      <c r="L134" s="36" t="s">
        <v>72</v>
      </c>
      <c r="M134" s="36" t="s">
        <v>72</v>
      </c>
      <c r="N134" s="36">
        <v>90</v>
      </c>
      <c r="O134" s="35" t="s">
        <v>72</v>
      </c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45"/>
      <c r="B135" s="35" t="s">
        <v>35</v>
      </c>
      <c r="C135" s="35" t="s">
        <v>296</v>
      </c>
      <c r="D135" s="35" t="s">
        <v>143</v>
      </c>
      <c r="E135" s="36">
        <v>2</v>
      </c>
      <c r="F135" s="36"/>
      <c r="G135" s="36" t="s">
        <v>72</v>
      </c>
      <c r="H135" s="36">
        <f>SUM(E135:G135)</f>
        <v>2</v>
      </c>
      <c r="I135" s="36">
        <f>SUM(J135:O135)</f>
        <v>60</v>
      </c>
      <c r="J135" s="36">
        <v>30</v>
      </c>
      <c r="K135" s="36"/>
      <c r="L135" s="36" t="s">
        <v>72</v>
      </c>
      <c r="M135" s="36">
        <v>30</v>
      </c>
      <c r="N135" s="36"/>
      <c r="O135" s="3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45"/>
      <c r="B136" s="50" t="s">
        <v>37</v>
      </c>
      <c r="C136" s="48"/>
      <c r="D136" s="49"/>
      <c r="E136" s="10">
        <f aca="true" t="shared" si="18" ref="E136:O136">SUM(E133:E135)</f>
        <v>5</v>
      </c>
      <c r="F136" s="10">
        <f t="shared" si="18"/>
        <v>4</v>
      </c>
      <c r="G136" s="10">
        <f t="shared" si="18"/>
        <v>0</v>
      </c>
      <c r="H136" s="10">
        <f t="shared" si="18"/>
        <v>9</v>
      </c>
      <c r="I136" s="10">
        <f t="shared" si="18"/>
        <v>270</v>
      </c>
      <c r="J136" s="10">
        <f t="shared" si="18"/>
        <v>45</v>
      </c>
      <c r="K136" s="10">
        <f t="shared" si="18"/>
        <v>30</v>
      </c>
      <c r="L136" s="10">
        <f t="shared" si="18"/>
        <v>0</v>
      </c>
      <c r="M136" s="10">
        <f t="shared" si="18"/>
        <v>105</v>
      </c>
      <c r="N136" s="10">
        <f t="shared" si="18"/>
        <v>90</v>
      </c>
      <c r="O136" s="10">
        <f t="shared" si="18"/>
        <v>0</v>
      </c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46"/>
      <c r="B137" s="50" t="s">
        <v>79</v>
      </c>
      <c r="C137" s="48"/>
      <c r="D137" s="49"/>
      <c r="E137" s="10">
        <f aca="true" t="shared" si="19" ref="E137:O137">E136+E131</f>
        <v>9</v>
      </c>
      <c r="F137" s="10">
        <f t="shared" si="19"/>
        <v>16</v>
      </c>
      <c r="G137" s="10">
        <f t="shared" si="19"/>
        <v>5</v>
      </c>
      <c r="H137" s="10">
        <f t="shared" si="19"/>
        <v>30</v>
      </c>
      <c r="I137" s="10">
        <f t="shared" si="19"/>
        <v>900</v>
      </c>
      <c r="J137" s="10">
        <f t="shared" si="19"/>
        <v>90</v>
      </c>
      <c r="K137" s="10">
        <f t="shared" si="19"/>
        <v>150</v>
      </c>
      <c r="L137" s="10">
        <f t="shared" si="19"/>
        <v>30</v>
      </c>
      <c r="M137" s="10">
        <f t="shared" si="19"/>
        <v>180</v>
      </c>
      <c r="N137" s="10">
        <f t="shared" si="19"/>
        <v>330</v>
      </c>
      <c r="O137" s="10">
        <f t="shared" si="19"/>
        <v>120</v>
      </c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 t="s">
        <v>82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 t="s">
        <v>288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56" t="s">
        <v>24</v>
      </c>
      <c r="B142" s="54" t="s">
        <v>26</v>
      </c>
      <c r="C142" s="54" t="s">
        <v>27</v>
      </c>
      <c r="D142" s="54" t="s">
        <v>29</v>
      </c>
      <c r="E142" s="55" t="s">
        <v>30</v>
      </c>
      <c r="F142" s="48"/>
      <c r="G142" s="48"/>
      <c r="H142" s="49"/>
      <c r="I142" s="4" t="s">
        <v>31</v>
      </c>
      <c r="J142" s="55" t="s">
        <v>32</v>
      </c>
      <c r="K142" s="48"/>
      <c r="L142" s="49"/>
      <c r="M142" s="55" t="s">
        <v>33</v>
      </c>
      <c r="N142" s="48"/>
      <c r="O142" s="49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45"/>
      <c r="B143" s="45"/>
      <c r="C143" s="45"/>
      <c r="D143" s="45"/>
      <c r="E143" s="54" t="s">
        <v>35</v>
      </c>
      <c r="F143" s="54" t="s">
        <v>38</v>
      </c>
      <c r="G143" s="54" t="s">
        <v>39</v>
      </c>
      <c r="H143" s="54" t="s">
        <v>37</v>
      </c>
      <c r="I143" s="54" t="s">
        <v>37</v>
      </c>
      <c r="J143" s="4" t="s">
        <v>35</v>
      </c>
      <c r="K143" s="4" t="s">
        <v>38</v>
      </c>
      <c r="L143" s="4" t="s">
        <v>39</v>
      </c>
      <c r="M143" s="4" t="s">
        <v>35</v>
      </c>
      <c r="N143" s="4" t="s">
        <v>38</v>
      </c>
      <c r="O143" s="4" t="s">
        <v>39</v>
      </c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" t="s">
        <v>41</v>
      </c>
      <c r="K144" s="4" t="s">
        <v>41</v>
      </c>
      <c r="L144" s="4" t="s">
        <v>41</v>
      </c>
      <c r="M144" s="4" t="s">
        <v>39</v>
      </c>
      <c r="N144" s="4" t="s">
        <v>39</v>
      </c>
      <c r="O144" s="4" t="s">
        <v>39</v>
      </c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68" t="s">
        <v>212</v>
      </c>
      <c r="B145" s="35" t="s">
        <v>36</v>
      </c>
      <c r="C145" s="35" t="s">
        <v>297</v>
      </c>
      <c r="D145" s="35" t="s">
        <v>143</v>
      </c>
      <c r="E145" s="36" t="s">
        <v>72</v>
      </c>
      <c r="F145" s="36">
        <v>2</v>
      </c>
      <c r="G145" s="36" t="s">
        <v>72</v>
      </c>
      <c r="H145" s="36">
        <f>SUM(E145:G145)</f>
        <v>2</v>
      </c>
      <c r="I145" s="36">
        <f>SUM(J145:O145)</f>
        <v>60</v>
      </c>
      <c r="J145" s="36" t="s">
        <v>72</v>
      </c>
      <c r="K145" s="36">
        <v>15</v>
      </c>
      <c r="L145" s="36" t="s">
        <v>72</v>
      </c>
      <c r="M145" s="36" t="s">
        <v>72</v>
      </c>
      <c r="N145" s="36">
        <v>45</v>
      </c>
      <c r="O145" s="36" t="s">
        <v>72</v>
      </c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45"/>
      <c r="B146" s="35" t="s">
        <v>298</v>
      </c>
      <c r="C146" s="34" t="s">
        <v>257</v>
      </c>
      <c r="D146" s="35" t="s">
        <v>143</v>
      </c>
      <c r="E146" s="36" t="s">
        <v>72</v>
      </c>
      <c r="F146" s="36">
        <v>3</v>
      </c>
      <c r="G146" s="36" t="s">
        <v>72</v>
      </c>
      <c r="H146" s="36">
        <f>SUM(E146:G146)</f>
        <v>3</v>
      </c>
      <c r="I146" s="36">
        <f>SUM(J146:O146)</f>
        <v>90</v>
      </c>
      <c r="J146" s="36">
        <v>15</v>
      </c>
      <c r="K146" s="36"/>
      <c r="L146" s="36" t="s">
        <v>72</v>
      </c>
      <c r="M146" s="36">
        <v>75</v>
      </c>
      <c r="N146" s="36"/>
      <c r="O146" s="36" t="s">
        <v>72</v>
      </c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45"/>
      <c r="B147" s="35" t="s">
        <v>58</v>
      </c>
      <c r="C147" s="35" t="s">
        <v>299</v>
      </c>
      <c r="D147" s="35" t="s">
        <v>60</v>
      </c>
      <c r="E147" s="36">
        <v>3</v>
      </c>
      <c r="F147" s="36">
        <v>3</v>
      </c>
      <c r="G147" s="36" t="s">
        <v>72</v>
      </c>
      <c r="H147" s="36">
        <f>SUM(E147:G147)</f>
        <v>6</v>
      </c>
      <c r="I147" s="36">
        <f>SUM(J147:O147)</f>
        <v>180</v>
      </c>
      <c r="J147" s="36">
        <v>30</v>
      </c>
      <c r="K147" s="36">
        <v>30</v>
      </c>
      <c r="L147" s="36" t="s">
        <v>72</v>
      </c>
      <c r="M147" s="36">
        <v>60</v>
      </c>
      <c r="N147" s="36">
        <v>60</v>
      </c>
      <c r="O147" s="36" t="s">
        <v>72</v>
      </c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45"/>
      <c r="B148" s="35" t="s">
        <v>39</v>
      </c>
      <c r="C148" s="35" t="s">
        <v>281</v>
      </c>
      <c r="D148" s="35" t="s">
        <v>143</v>
      </c>
      <c r="E148" s="36" t="s">
        <v>72</v>
      </c>
      <c r="F148" s="36" t="s">
        <v>72</v>
      </c>
      <c r="G148" s="36">
        <v>5</v>
      </c>
      <c r="H148" s="36">
        <f>SUM(E148:G148)</f>
        <v>5</v>
      </c>
      <c r="I148" s="36">
        <f>SUM(J148:O148)</f>
        <v>150</v>
      </c>
      <c r="J148" s="36" t="s">
        <v>72</v>
      </c>
      <c r="K148" s="36" t="s">
        <v>72</v>
      </c>
      <c r="L148" s="36">
        <v>30</v>
      </c>
      <c r="M148" s="36" t="s">
        <v>72</v>
      </c>
      <c r="N148" s="36" t="s">
        <v>72</v>
      </c>
      <c r="O148" s="36">
        <v>120</v>
      </c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45"/>
      <c r="B149" s="35" t="s">
        <v>35</v>
      </c>
      <c r="C149" s="35" t="s">
        <v>300</v>
      </c>
      <c r="D149" s="35" t="s">
        <v>143</v>
      </c>
      <c r="E149" s="36">
        <v>2</v>
      </c>
      <c r="F149" s="36" t="s">
        <v>72</v>
      </c>
      <c r="G149" s="36" t="s">
        <v>72</v>
      </c>
      <c r="H149" s="36">
        <f>SUM(E149:G149)</f>
        <v>2</v>
      </c>
      <c r="I149" s="36">
        <f>SUM(J149:O149)</f>
        <v>60</v>
      </c>
      <c r="J149" s="36">
        <v>15</v>
      </c>
      <c r="K149" s="36" t="s">
        <v>72</v>
      </c>
      <c r="L149" s="36" t="s">
        <v>72</v>
      </c>
      <c r="M149" s="36">
        <v>45</v>
      </c>
      <c r="N149" s="36" t="s">
        <v>72</v>
      </c>
      <c r="O149" s="36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45"/>
      <c r="B150" s="50" t="s">
        <v>37</v>
      </c>
      <c r="C150" s="48"/>
      <c r="D150" s="49"/>
      <c r="E150" s="10">
        <f aca="true" t="shared" si="20" ref="E150:O150">SUM(E145:E149)</f>
        <v>5</v>
      </c>
      <c r="F150" s="10">
        <f t="shared" si="20"/>
        <v>8</v>
      </c>
      <c r="G150" s="10">
        <f t="shared" si="20"/>
        <v>5</v>
      </c>
      <c r="H150" s="10">
        <f t="shared" si="20"/>
        <v>18</v>
      </c>
      <c r="I150" s="10">
        <f t="shared" si="20"/>
        <v>540</v>
      </c>
      <c r="J150" s="10">
        <f t="shared" si="20"/>
        <v>60</v>
      </c>
      <c r="K150" s="10">
        <f t="shared" si="20"/>
        <v>45</v>
      </c>
      <c r="L150" s="10">
        <f t="shared" si="20"/>
        <v>30</v>
      </c>
      <c r="M150" s="10">
        <f t="shared" si="20"/>
        <v>180</v>
      </c>
      <c r="N150" s="10">
        <f t="shared" si="20"/>
        <v>105</v>
      </c>
      <c r="O150" s="10">
        <f t="shared" si="20"/>
        <v>120</v>
      </c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45"/>
      <c r="B151" s="70" t="s">
        <v>274</v>
      </c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9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45"/>
      <c r="B152" s="35" t="s">
        <v>35</v>
      </c>
      <c r="C152" s="35" t="s">
        <v>301</v>
      </c>
      <c r="D152" s="35" t="s">
        <v>143</v>
      </c>
      <c r="E152" s="36">
        <v>1</v>
      </c>
      <c r="F152" s="36">
        <v>1</v>
      </c>
      <c r="G152" s="36" t="s">
        <v>72</v>
      </c>
      <c r="H152" s="36">
        <f>SUM(E152:G152)</f>
        <v>2</v>
      </c>
      <c r="I152" s="36">
        <f>SUM(J152:O152)</f>
        <v>60</v>
      </c>
      <c r="J152" s="36">
        <v>15</v>
      </c>
      <c r="K152" s="36">
        <v>15</v>
      </c>
      <c r="L152" s="36" t="s">
        <v>72</v>
      </c>
      <c r="M152" s="36">
        <v>15</v>
      </c>
      <c r="N152" s="36">
        <v>15</v>
      </c>
      <c r="O152" s="35" t="s">
        <v>72</v>
      </c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45"/>
      <c r="B153" s="35" t="s">
        <v>36</v>
      </c>
      <c r="C153" s="43" t="s">
        <v>302</v>
      </c>
      <c r="D153" s="35" t="s">
        <v>143</v>
      </c>
      <c r="E153" s="36">
        <v>1</v>
      </c>
      <c r="F153" s="36">
        <v>2</v>
      </c>
      <c r="G153" s="36"/>
      <c r="H153" s="36">
        <f>SUM(E153:G153)</f>
        <v>3</v>
      </c>
      <c r="I153" s="36">
        <f>SUM(J153:O153)</f>
        <v>90</v>
      </c>
      <c r="J153" s="36">
        <v>15</v>
      </c>
      <c r="K153" s="36">
        <v>15</v>
      </c>
      <c r="L153" s="36"/>
      <c r="M153" s="36">
        <v>15</v>
      </c>
      <c r="N153" s="36">
        <v>45</v>
      </c>
      <c r="O153" s="3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45"/>
      <c r="B154" s="35" t="s">
        <v>36</v>
      </c>
      <c r="C154" s="35" t="s">
        <v>303</v>
      </c>
      <c r="D154" s="35" t="s">
        <v>143</v>
      </c>
      <c r="E154" s="36"/>
      <c r="F154" s="36">
        <v>2</v>
      </c>
      <c r="G154" s="36" t="s">
        <v>72</v>
      </c>
      <c r="H154" s="36">
        <f>SUM(E154:G154)</f>
        <v>2</v>
      </c>
      <c r="I154" s="36">
        <f>SUM(J154:O154)</f>
        <v>60</v>
      </c>
      <c r="J154" s="36"/>
      <c r="K154" s="36">
        <v>15</v>
      </c>
      <c r="L154" s="36" t="s">
        <v>72</v>
      </c>
      <c r="M154" s="36"/>
      <c r="N154" s="36">
        <v>45</v>
      </c>
      <c r="O154" s="35" t="s">
        <v>72</v>
      </c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45"/>
      <c r="B155" s="35" t="s">
        <v>77</v>
      </c>
      <c r="C155" s="35" t="s">
        <v>304</v>
      </c>
      <c r="D155" s="35" t="s">
        <v>143</v>
      </c>
      <c r="E155" s="36"/>
      <c r="F155" s="36">
        <v>3</v>
      </c>
      <c r="G155" s="36"/>
      <c r="H155" s="36">
        <f>SUM(E155:G155)</f>
        <v>3</v>
      </c>
      <c r="I155" s="36">
        <f>SUM(J155:O155)</f>
        <v>90</v>
      </c>
      <c r="J155" s="36"/>
      <c r="K155" s="40">
        <v>30</v>
      </c>
      <c r="L155" s="36"/>
      <c r="M155" s="36"/>
      <c r="N155" s="40">
        <v>60</v>
      </c>
      <c r="O155" s="3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45"/>
      <c r="B156" s="35" t="s">
        <v>35</v>
      </c>
      <c r="C156" s="35" t="s">
        <v>305</v>
      </c>
      <c r="D156" s="35" t="s">
        <v>60</v>
      </c>
      <c r="E156" s="36">
        <v>2</v>
      </c>
      <c r="F156" s="36"/>
      <c r="G156" s="36"/>
      <c r="H156" s="36">
        <f>SUM(E156:G156)</f>
        <v>2</v>
      </c>
      <c r="I156" s="36">
        <f>SUM(J156:O156)</f>
        <v>60</v>
      </c>
      <c r="J156" s="36">
        <v>30</v>
      </c>
      <c r="K156" s="36" t="s">
        <v>306</v>
      </c>
      <c r="L156" s="36"/>
      <c r="M156" s="36">
        <v>30</v>
      </c>
      <c r="N156" s="36" t="s">
        <v>306</v>
      </c>
      <c r="O156" s="3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45"/>
      <c r="B157" s="50" t="s">
        <v>37</v>
      </c>
      <c r="C157" s="48"/>
      <c r="D157" s="49"/>
      <c r="E157" s="10">
        <f aca="true" t="shared" si="21" ref="E157:O157">SUM(E152:E156)</f>
        <v>4</v>
      </c>
      <c r="F157" s="10">
        <f t="shared" si="21"/>
        <v>8</v>
      </c>
      <c r="G157" s="10">
        <f t="shared" si="21"/>
        <v>0</v>
      </c>
      <c r="H157" s="10">
        <f t="shared" si="21"/>
        <v>12</v>
      </c>
      <c r="I157" s="10">
        <f t="shared" si="21"/>
        <v>360</v>
      </c>
      <c r="J157" s="10">
        <f t="shared" si="21"/>
        <v>60</v>
      </c>
      <c r="K157" s="10">
        <f t="shared" si="21"/>
        <v>75</v>
      </c>
      <c r="L157" s="10">
        <f t="shared" si="21"/>
        <v>0</v>
      </c>
      <c r="M157" s="10">
        <f t="shared" si="21"/>
        <v>60</v>
      </c>
      <c r="N157" s="10">
        <f t="shared" si="21"/>
        <v>165</v>
      </c>
      <c r="O157" s="10">
        <f t="shared" si="21"/>
        <v>0</v>
      </c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46"/>
      <c r="B158" s="50" t="s">
        <v>79</v>
      </c>
      <c r="C158" s="48"/>
      <c r="D158" s="49"/>
      <c r="E158" s="10">
        <f aca="true" t="shared" si="22" ref="E158:O158">E157+E150</f>
        <v>9</v>
      </c>
      <c r="F158" s="10">
        <f t="shared" si="22"/>
        <v>16</v>
      </c>
      <c r="G158" s="10">
        <f t="shared" si="22"/>
        <v>5</v>
      </c>
      <c r="H158" s="10">
        <f t="shared" si="22"/>
        <v>30</v>
      </c>
      <c r="I158" s="10">
        <f t="shared" si="22"/>
        <v>900</v>
      </c>
      <c r="J158" s="10">
        <f t="shared" si="22"/>
        <v>120</v>
      </c>
      <c r="K158" s="10">
        <f t="shared" si="22"/>
        <v>120</v>
      </c>
      <c r="L158" s="10">
        <f t="shared" si="22"/>
        <v>30</v>
      </c>
      <c r="M158" s="10">
        <f t="shared" si="22"/>
        <v>240</v>
      </c>
      <c r="N158" s="10">
        <f t="shared" si="22"/>
        <v>270</v>
      </c>
      <c r="O158" s="10">
        <f t="shared" si="22"/>
        <v>120</v>
      </c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>
        <f>SUM(I158:K158)</f>
        <v>1140</v>
      </c>
      <c r="J159" s="1"/>
      <c r="K159" s="1"/>
      <c r="L159" s="1">
        <f>SUM(L158:N158)</f>
        <v>540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 t="s">
        <v>82</v>
      </c>
      <c r="B160" s="1"/>
      <c r="C160" s="1"/>
      <c r="D160" s="1"/>
      <c r="E160" s="1">
        <f aca="true" t="shared" si="23" ref="E160:O160">E158+E137+E117+E94+E70+E51</f>
        <v>47</v>
      </c>
      <c r="F160" s="1">
        <f t="shared" si="23"/>
        <v>120</v>
      </c>
      <c r="G160" s="1">
        <f t="shared" si="23"/>
        <v>13</v>
      </c>
      <c r="H160" s="1">
        <f t="shared" si="23"/>
        <v>180</v>
      </c>
      <c r="I160" s="1">
        <f t="shared" si="23"/>
        <v>5400</v>
      </c>
      <c r="J160" s="1">
        <f t="shared" si="23"/>
        <v>494</v>
      </c>
      <c r="K160" s="1">
        <f t="shared" si="23"/>
        <v>1220</v>
      </c>
      <c r="L160" s="1">
        <f t="shared" si="23"/>
        <v>90</v>
      </c>
      <c r="M160" s="1">
        <f t="shared" si="23"/>
        <v>955</v>
      </c>
      <c r="N160" s="1">
        <f t="shared" si="23"/>
        <v>2341</v>
      </c>
      <c r="O160" s="1">
        <f t="shared" si="23"/>
        <v>300</v>
      </c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>
        <f>J160+K160+L160</f>
        <v>1804</v>
      </c>
      <c r="K161" s="1"/>
      <c r="L161" s="1"/>
      <c r="M161" s="1">
        <f>M160+N160+O160</f>
        <v>3596</v>
      </c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>
        <f>J161+M161</f>
        <v>5400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97">
    <mergeCell ref="M99:O99"/>
    <mergeCell ref="J99:L99"/>
    <mergeCell ref="I76:I77"/>
    <mergeCell ref="E99:H99"/>
    <mergeCell ref="F57:F58"/>
    <mergeCell ref="G57:G58"/>
    <mergeCell ref="J75:L75"/>
    <mergeCell ref="M75:O75"/>
    <mergeCell ref="E75:H75"/>
    <mergeCell ref="B70:D70"/>
    <mergeCell ref="B75:B77"/>
    <mergeCell ref="C75:C77"/>
    <mergeCell ref="B93:D93"/>
    <mergeCell ref="F76:F77"/>
    <mergeCell ref="B87:O87"/>
    <mergeCell ref="B88:O88"/>
    <mergeCell ref="G76:G77"/>
    <mergeCell ref="H76:H77"/>
    <mergeCell ref="B86:D86"/>
    <mergeCell ref="D75:D77"/>
    <mergeCell ref="A124:A137"/>
    <mergeCell ref="A142:A144"/>
    <mergeCell ref="E142:H142"/>
    <mergeCell ref="E143:E144"/>
    <mergeCell ref="F143:F144"/>
    <mergeCell ref="A145:A158"/>
    <mergeCell ref="B150:D150"/>
    <mergeCell ref="B157:D157"/>
    <mergeCell ref="B158:D158"/>
    <mergeCell ref="C142:C144"/>
    <mergeCell ref="D142:D144"/>
    <mergeCell ref="B132:O132"/>
    <mergeCell ref="B131:D131"/>
    <mergeCell ref="B136:D136"/>
    <mergeCell ref="B137:D137"/>
    <mergeCell ref="B151:O151"/>
    <mergeCell ref="I122:I123"/>
    <mergeCell ref="E122:E123"/>
    <mergeCell ref="F122:F123"/>
    <mergeCell ref="G122:G123"/>
    <mergeCell ref="H122:H123"/>
    <mergeCell ref="G143:G144"/>
    <mergeCell ref="H143:H144"/>
    <mergeCell ref="I143:I144"/>
    <mergeCell ref="B142:B144"/>
    <mergeCell ref="J121:L121"/>
    <mergeCell ref="M121:O121"/>
    <mergeCell ref="J142:L142"/>
    <mergeCell ref="M142:O142"/>
    <mergeCell ref="I100:I101"/>
    <mergeCell ref="E100:E101"/>
    <mergeCell ref="F100:F101"/>
    <mergeCell ref="A121:A123"/>
    <mergeCell ref="B121:B123"/>
    <mergeCell ref="C121:C123"/>
    <mergeCell ref="D121:D123"/>
    <mergeCell ref="E121:H121"/>
    <mergeCell ref="B117:D117"/>
    <mergeCell ref="G100:G101"/>
    <mergeCell ref="H100:H101"/>
    <mergeCell ref="D56:D58"/>
    <mergeCell ref="E57:E58"/>
    <mergeCell ref="B99:B101"/>
    <mergeCell ref="C99:C101"/>
    <mergeCell ref="D99:D101"/>
    <mergeCell ref="B94:D94"/>
    <mergeCell ref="E76:E77"/>
    <mergeCell ref="A41:A51"/>
    <mergeCell ref="B51:D51"/>
    <mergeCell ref="E39:E40"/>
    <mergeCell ref="A78:A94"/>
    <mergeCell ref="A38:A40"/>
    <mergeCell ref="B38:B40"/>
    <mergeCell ref="C38:C40"/>
    <mergeCell ref="E38:H38"/>
    <mergeCell ref="H57:H58"/>
    <mergeCell ref="E56:H56"/>
    <mergeCell ref="G39:G40"/>
    <mergeCell ref="B110:O110"/>
    <mergeCell ref="B109:D109"/>
    <mergeCell ref="M38:O38"/>
    <mergeCell ref="J38:L38"/>
    <mergeCell ref="D38:D40"/>
    <mergeCell ref="H39:H40"/>
    <mergeCell ref="F39:F40"/>
    <mergeCell ref="I39:I40"/>
    <mergeCell ref="I57:I58"/>
    <mergeCell ref="A102:A117"/>
    <mergeCell ref="A99:A101"/>
    <mergeCell ref="J56:L56"/>
    <mergeCell ref="M56:O56"/>
    <mergeCell ref="A56:A58"/>
    <mergeCell ref="B56:B58"/>
    <mergeCell ref="C56:C58"/>
    <mergeCell ref="A59:A70"/>
    <mergeCell ref="A75:A77"/>
    <mergeCell ref="B116:D116"/>
  </mergeCells>
  <printOptions horizontalCentered="1" verticalCentered="1"/>
  <pageMargins left="0.7086614173228347" right="0.7086614173228347" top="0.7480314960629921" bottom="0.7480314960629921" header="0" footer="0"/>
  <pageSetup horizontalDpi="600" verticalDpi="600" orientation="landscape" paperSize="9"/>
  <rowBreaks count="6" manualBreakCount="6">
    <brk id="96" max="0" man="1"/>
    <brk id="34" max="0" man="1"/>
    <brk id="53" max="0" man="1"/>
    <brk id="118" max="0" man="1"/>
    <brk id="72" max="0" man="1"/>
    <brk id="13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AP</cp:lastModifiedBy>
  <dcterms:created xsi:type="dcterms:W3CDTF">2019-10-09T10:08:27Z</dcterms:created>
  <dcterms:modified xsi:type="dcterms:W3CDTF">2019-10-09T10:08:38Z</dcterms:modified>
  <cp:category/>
  <cp:version/>
  <cp:contentType/>
  <cp:contentStatus/>
</cp:coreProperties>
</file>